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Лист2!$A$11:$Z$11</definedName>
    <definedName name="_xlnm.Print_Area" localSheetId="1">Лист2!$A$1:$Z$27</definedName>
  </definedNames>
  <calcPr calcId="162913"/>
</workbook>
</file>

<file path=xl/calcChain.xml><?xml version="1.0" encoding="utf-8"?>
<calcChain xmlns="http://schemas.openxmlformats.org/spreadsheetml/2006/main">
  <c r="X14" i="2" l="1"/>
  <c r="M14" i="2"/>
  <c r="W13" i="2" l="1"/>
  <c r="X13" i="2" s="1"/>
  <c r="S13" i="2"/>
  <c r="P13" i="2"/>
  <c r="M13" i="2"/>
  <c r="W12" i="2" l="1"/>
  <c r="X12" i="2" s="1"/>
</calcChain>
</file>

<file path=xl/sharedStrings.xml><?xml version="1.0" encoding="utf-8"?>
<sst xmlns="http://schemas.openxmlformats.org/spreadsheetml/2006/main" count="147" uniqueCount="76">
  <si>
    <t xml:space="preserve">№  п/п </t>
  </si>
  <si>
    <t>Наименование Заказчика</t>
  </si>
  <si>
    <t>Место поставки товара, выполнения работ, оказания услуг</t>
  </si>
  <si>
    <t>Единица измерения ТРУ</t>
  </si>
  <si>
    <t>Количество, объем</t>
  </si>
  <si>
    <t>Маркетинговая цена                             за единицу, без учета НДС, тенге</t>
  </si>
  <si>
    <t>Сумма, планируемая                    для закупок ТРУ, без учета НДС, тенге</t>
  </si>
  <si>
    <t>Сумма, планируемая                         для закупок ТРУ, с учетом НДС, тенге</t>
  </si>
  <si>
    <t>Товары</t>
  </si>
  <si>
    <t>1 Т</t>
  </si>
  <si>
    <t>Итого по товарам:</t>
  </si>
  <si>
    <t>Работы</t>
  </si>
  <si>
    <t>1 Р</t>
  </si>
  <si>
    <t>Итого по работам:</t>
  </si>
  <si>
    <t>Услуги</t>
  </si>
  <si>
    <t>1 У</t>
  </si>
  <si>
    <t>Итого по услугам:</t>
  </si>
  <si>
    <t xml:space="preserve">Наименование закупаемых ТРУ </t>
  </si>
  <si>
    <t xml:space="preserve">Краткая характеристика ТРУ </t>
  </si>
  <si>
    <t>Информация о планируемых закупках,                                                                                                                                                                                                                      проводимых с применением особого порядка
 на 2022 год  по Акционерному обществу "Кедентранссервис"</t>
  </si>
  <si>
    <t>2 У</t>
  </si>
  <si>
    <t>Кбух</t>
  </si>
  <si>
    <t>Услуги по проведению аудита финансовой отчетности</t>
  </si>
  <si>
    <t>аудит</t>
  </si>
  <si>
    <t>Аудит финансовой отчетности ТОО «Транспортный холдинг Казахстана» за 2021-2023 годы</t>
  </si>
  <si>
    <t>710000000, г.Нур-Султан, ул.Достык, 18</t>
  </si>
  <si>
    <t>Сумма, планируемая для закупок ТРУ без НДС, тенге</t>
  </si>
  <si>
    <t>Сумма, планируемая для закупки ТРУ с НДС, тенге</t>
  </si>
  <si>
    <t/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</si>
  <si>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</si>
  <si>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</si>
  <si>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</si>
  <si>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</si>
  <si>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</si>
  <si>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Срок осуществления закупок (планируемый месяц проведения)</t>
  </si>
  <si>
    <t>Регион, место поставки товара, выполнения работ, оказания услуг</t>
  </si>
  <si>
    <t>Период поставки товаров, выполнения работ, оказания услуг</t>
  </si>
  <si>
    <t>Условия оплаты</t>
  </si>
  <si>
    <t>Единица измерения</t>
  </si>
  <si>
    <t>2022</t>
  </si>
  <si>
    <t>2023</t>
  </si>
  <si>
    <t>2024</t>
  </si>
  <si>
    <t>2025</t>
  </si>
  <si>
    <t>Организатор закупки</t>
  </si>
  <si>
    <t>Заказчик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</si>
  <si>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</si>
  <si>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</si>
  <si>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</si>
  <si>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692010.000.000002</t>
  </si>
  <si>
    <t>-</t>
  </si>
  <si>
    <t xml:space="preserve">Окончательный платеж - 70% , Промежуточный платеж - 0% , Предоплата - 30% </t>
  </si>
  <si>
    <t>Акционерное общество "Кедентранссервис"</t>
  </si>
  <si>
    <t xml:space="preserve">Информация о планируемых закупках, проводимых с применением особого порядка </t>
  </si>
  <si>
    <t>на 2023 год по АО "Кедентранссервис"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</si>
  <si>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</si>
  <si>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</si>
  <si>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27-я Международная выставка транспортно-логистических услуг TransRussia-2023</t>
  </si>
  <si>
    <t>02.2023</t>
  </si>
  <si>
    <t>Россия</t>
  </si>
  <si>
    <t>С даты подписания договора по 06.2023</t>
  </si>
  <si>
    <t>Сумма, планируемая для закупок ТРУ с  НДС,  тенге</t>
  </si>
  <si>
    <t>Сумма, планируемая для закупок ТРУ с НДС,  тенге</t>
  </si>
  <si>
    <t xml:space="preserve">Предоплата - 100%,  Промежуточный платеж - 0%, Окончательный платеж - 0%   </t>
  </si>
  <si>
    <t>Аудит финансовой отчетности ТОО «Транспортный холдинг Казахстана» за 2023-2025 годы</t>
  </si>
  <si>
    <t>С даты подписания договора по 04.2026</t>
  </si>
  <si>
    <t>710000000, г.Астана, ул.Достык, 18</t>
  </si>
  <si>
    <t>01.2024</t>
  </si>
  <si>
    <t xml:space="preserve"> 691012.000.000007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</si>
  <si>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</si>
  <si>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 международным правом, а также в этой связи с казахстанским правом (при необходимости)</t>
  </si>
  <si>
    <t xml:space="preserve">Консультационные услуги по правовому сопровождению и защиты интересов при создании совместного предприятия в Китайской Народной Республики </t>
  </si>
  <si>
    <t>06.2023</t>
  </si>
  <si>
    <t>КНР</t>
  </si>
  <si>
    <t>С даты подписания договора по 07.2023</t>
  </si>
  <si>
    <t>услуга</t>
  </si>
  <si>
    <t xml:space="preserve">Представительство АО «Кедентранссервис» в Синьцзян-Уйгурском автономном районе Китайской Народной Республики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</si>
</sst>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6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212529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J1"/>
    </sheetView>
  </sheetViews>
  <sheetFormatPr defaultRowHeight="15" x14ac:dyDescent="0.25"/>
  <cols>
    <col min="1" max="1" width="31.42578125" customWidth="1"/>
    <col min="3" max="3" width="19.42578125" customWidth="1"/>
    <col min="4" max="4" width="58.85546875" customWidth="1"/>
    <col min="6" max="6" width="11.140625" customWidth="1"/>
    <col min="7" max="7" width="11.28515625" customWidth="1"/>
    <col min="8" max="8" width="13.140625" customWidth="1"/>
    <col min="9" max="9" width="13.85546875" customWidth="1"/>
    <col min="10" max="10" width="11.28515625" customWidth="1"/>
    <col min="11" max="18" width="9.140625" style="2"/>
  </cols>
  <sheetData>
    <row r="1" spans="1:20" ht="72.75" customHeight="1" x14ac:dyDescent="0.25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20" ht="31.5" customHeight="1" x14ac:dyDescent="0.25">
      <c r="A2" s="7"/>
      <c r="B2" s="8"/>
      <c r="C2" s="8"/>
      <c r="D2" s="8"/>
      <c r="E2" s="8"/>
      <c r="F2" s="8"/>
      <c r="G2" s="8"/>
      <c r="H2" s="8"/>
      <c r="I2" s="8"/>
      <c r="J2" s="8"/>
    </row>
    <row r="3" spans="1:20" x14ac:dyDescent="0.25">
      <c r="A3" s="9"/>
      <c r="B3" s="9"/>
      <c r="C3" s="9"/>
      <c r="D3" s="9"/>
      <c r="E3" s="9"/>
      <c r="F3" s="9"/>
      <c r="G3" s="31">
        <v>2022</v>
      </c>
      <c r="H3" s="31"/>
      <c r="I3" s="31"/>
      <c r="J3" s="31"/>
      <c r="K3" s="31">
        <v>2023</v>
      </c>
      <c r="L3" s="31"/>
      <c r="M3" s="31"/>
      <c r="N3" s="31"/>
      <c r="O3" s="31">
        <v>2024</v>
      </c>
      <c r="P3" s="31"/>
      <c r="Q3" s="31"/>
      <c r="R3" s="31"/>
      <c r="S3" s="28" t="s">
        <v>26</v>
      </c>
      <c r="T3" s="28" t="s">
        <v>27</v>
      </c>
    </row>
    <row r="4" spans="1:20" ht="149.25" customHeight="1" x14ac:dyDescent="0.25">
      <c r="A4" s="3" t="s">
        <v>0</v>
      </c>
      <c r="B4" s="3" t="s">
        <v>1</v>
      </c>
      <c r="C4" s="3" t="s">
        <v>17</v>
      </c>
      <c r="D4" s="3" t="s">
        <v>18</v>
      </c>
      <c r="E4" s="4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4</v>
      </c>
      <c r="P4" s="3" t="s">
        <v>5</v>
      </c>
      <c r="Q4" s="3" t="s">
        <v>6</v>
      </c>
      <c r="R4" s="3" t="s">
        <v>7</v>
      </c>
      <c r="S4" s="28" t="s">
        <v>28</v>
      </c>
      <c r="T4" s="28" t="s">
        <v>28</v>
      </c>
    </row>
    <row r="5" spans="1:20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0">
        <v>19</v>
      </c>
      <c r="T5" s="10">
        <v>20</v>
      </c>
    </row>
    <row r="6" spans="1:20" x14ac:dyDescent="0.25">
      <c r="A6" s="6" t="s">
        <v>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1"/>
      <c r="T6" s="11"/>
    </row>
    <row r="7" spans="1:20" x14ac:dyDescent="0.25">
      <c r="A7" s="5" t="s">
        <v>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1"/>
      <c r="T7" s="11"/>
    </row>
    <row r="8" spans="1:20" x14ac:dyDescent="0.25">
      <c r="A8" s="6" t="s">
        <v>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9"/>
      <c r="T8" s="9"/>
    </row>
    <row r="9" spans="1:20" x14ac:dyDescent="0.25">
      <c r="A9" s="6" t="s">
        <v>11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9"/>
      <c r="T9" s="9"/>
    </row>
    <row r="10" spans="1:20" x14ac:dyDescent="0.25">
      <c r="A10" s="5" t="s">
        <v>12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9"/>
      <c r="T10" s="9"/>
    </row>
    <row r="11" spans="1:20" x14ac:dyDescent="0.25">
      <c r="A11" s="6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9"/>
      <c r="T11" s="9"/>
    </row>
    <row r="12" spans="1:20" x14ac:dyDescent="0.25">
      <c r="A12" s="6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9"/>
      <c r="T12" s="9"/>
    </row>
    <row r="13" spans="1:20" ht="75" x14ac:dyDescent="0.25">
      <c r="A13" s="5" t="s">
        <v>15</v>
      </c>
      <c r="B13" s="1" t="s">
        <v>21</v>
      </c>
      <c r="C13" s="12" t="s">
        <v>22</v>
      </c>
      <c r="D13" s="12" t="s">
        <v>23</v>
      </c>
      <c r="E13" s="12" t="s">
        <v>25</v>
      </c>
      <c r="F13" s="1"/>
      <c r="G13" s="1">
        <v>1</v>
      </c>
      <c r="H13" s="1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9"/>
      <c r="T13" s="9"/>
    </row>
    <row r="14" spans="1:20" ht="75" x14ac:dyDescent="0.25">
      <c r="A14" s="5" t="s">
        <v>20</v>
      </c>
      <c r="B14" s="1" t="s">
        <v>21</v>
      </c>
      <c r="C14" s="12" t="s">
        <v>22</v>
      </c>
      <c r="D14" s="12" t="s">
        <v>24</v>
      </c>
      <c r="E14" s="12" t="s">
        <v>25</v>
      </c>
      <c r="F14" s="1"/>
      <c r="G14" s="1">
        <v>1</v>
      </c>
      <c r="H14" s="1"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9"/>
      <c r="T14" s="9"/>
    </row>
    <row r="15" spans="1:20" x14ac:dyDescent="0.25">
      <c r="A15" s="6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</row>
  </sheetData>
  <mergeCells count="6">
    <mergeCell ref="T3:T4"/>
    <mergeCell ref="A1:J1"/>
    <mergeCell ref="G3:J3"/>
    <mergeCell ref="K3:N3"/>
    <mergeCell ref="O3:R3"/>
    <mergeCell ref="S3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14"/>
  <sheetViews>
    <sheetView tabSelected="1" view="pageBreakPreview" topLeftCell="B6" zoomScale="60" zoomScaleNormal="100" workbookViewId="0">
      <selection activeCell="Q10" sqref="Q10"/>
    </sheetView>
  </sheetViews>
  <sheetFormatPr defaultRowHeight="15" x14ac:dyDescent="0.25"/>
  <cols>
    <col min="1" max="1" width="14.140625" bestFit="1" customWidth="1"/>
    <col min="2" max="2" width="18.7109375" customWidth="1"/>
    <col min="3" max="3" width="27" customWidth="1"/>
    <col min="4" max="4" width="25.42578125" customWidth="1"/>
    <col min="5" max="5" width="23.7109375" customWidth="1"/>
    <col min="6" max="6" width="16.5703125" customWidth="1"/>
    <col min="7" max="8" width="18.7109375" customWidth="1"/>
    <col min="9" max="9" width="21.85546875" customWidth="1"/>
    <col min="10" max="10" width="15.5703125" bestFit="1" customWidth="1"/>
    <col min="11" max="11" width="9.28515625" bestFit="1" customWidth="1"/>
    <col min="12" max="12" width="19.5703125" customWidth="1"/>
    <col min="13" max="13" width="19.140625" customWidth="1"/>
    <col min="14" max="14" width="9.28515625" bestFit="1" customWidth="1"/>
    <col min="15" max="15" width="17.28515625" customWidth="1"/>
    <col min="16" max="16" width="20.140625" customWidth="1"/>
    <col min="17" max="17" width="9.28515625" bestFit="1" customWidth="1"/>
    <col min="18" max="18" width="18" customWidth="1"/>
    <col min="19" max="19" width="16.140625" customWidth="1"/>
    <col min="20" max="22" width="9.140625" hidden="1" customWidth="1"/>
    <col min="23" max="24" width="21" customWidth="1"/>
    <col min="25" max="25" width="17.7109375" customWidth="1"/>
    <col min="26" max="26" width="23.28515625" customWidth="1"/>
  </cols>
  <sheetData>
    <row r="4" spans="1:26" ht="35.25" customHeight="1" x14ac:dyDescent="0.3">
      <c r="A4" s="34" t="s">
        <v>52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30" customHeight="1" x14ac:dyDescent="0.3">
      <c r="A5" s="34" t="s">
        <v>53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9" spans="1:26" ht="15.75" customHeight="1" x14ac:dyDescent="0.25">
      <c r="A9" s="33" t="s">
        <v>29</v>
      </c>
      <c r="B9" s="33" t="s">
        <v>30</v>
      </c>
      <c r="C9" s="33" t="s">
        <v>31</v>
      </c>
      <c r="D9" s="33" t="s">
        <v>32</v>
      </c>
      <c r="E9" s="33" t="s">
        <v>33</v>
      </c>
      <c r="F9" s="33" t="s">
        <v>34</v>
      </c>
      <c r="G9" s="33" t="s">
        <v>35</v>
      </c>
      <c r="H9" s="33" t="s">
        <v>36</v>
      </c>
      <c r="I9" s="33" t="s">
        <v>37</v>
      </c>
      <c r="J9" s="33" t="s">
        <v>38</v>
      </c>
      <c r="K9" s="32">
        <v>2023</v>
      </c>
      <c r="L9" s="32" t="s">
        <v>39</v>
      </c>
      <c r="M9" s="32" t="s">
        <v>39</v>
      </c>
      <c r="N9" s="32">
        <v>2024</v>
      </c>
      <c r="O9" s="32" t="s">
        <v>40</v>
      </c>
      <c r="P9" s="32" t="s">
        <v>40</v>
      </c>
      <c r="Q9" s="32">
        <v>2025</v>
      </c>
      <c r="R9" s="32" t="s">
        <v>41</v>
      </c>
      <c r="S9" s="32" t="s">
        <v>41</v>
      </c>
      <c r="T9" s="33" t="s">
        <v>42</v>
      </c>
      <c r="U9" s="33" t="s">
        <v>42</v>
      </c>
      <c r="V9" s="33" t="s">
        <v>42</v>
      </c>
      <c r="W9" s="33" t="s">
        <v>26</v>
      </c>
      <c r="X9" s="33" t="s">
        <v>27</v>
      </c>
      <c r="Y9" s="33" t="s">
        <v>43</v>
      </c>
      <c r="Z9" s="33" t="s">
        <v>44</v>
      </c>
    </row>
    <row r="10" spans="1:26" ht="206.25" x14ac:dyDescent="0.25">
      <c r="A10" s="33" t="s">
        <v>28</v>
      </c>
      <c r="B10" s="33" t="s">
        <v>28</v>
      </c>
      <c r="C10" s="33" t="s">
        <v>28</v>
      </c>
      <c r="D10" s="33" t="s">
        <v>28</v>
      </c>
      <c r="E10" s="33" t="s">
        <v>28</v>
      </c>
      <c r="F10" s="33" t="s">
        <v>28</v>
      </c>
      <c r="G10" s="33" t="s">
        <v>28</v>
      </c>
      <c r="H10" s="33" t="s">
        <v>28</v>
      </c>
      <c r="I10" s="33" t="s">
        <v>28</v>
      </c>
      <c r="J10" s="33" t="s">
        <v>28</v>
      </c>
      <c r="K10" s="15" t="s">
        <v>45</v>
      </c>
      <c r="L10" s="15" t="s">
        <v>46</v>
      </c>
      <c r="M10" s="15" t="s">
        <v>60</v>
      </c>
      <c r="N10" s="15" t="s">
        <v>45</v>
      </c>
      <c r="O10" s="15" t="s">
        <v>46</v>
      </c>
      <c r="P10" s="15" t="s">
        <v>61</v>
      </c>
      <c r="Q10" s="15" t="s">
        <v>45</v>
      </c>
      <c r="R10" s="15" t="s">
        <v>46</v>
      </c>
      <c r="S10" s="15" t="s">
        <v>47</v>
      </c>
      <c r="T10" s="15" t="s">
        <v>45</v>
      </c>
      <c r="U10" s="15" t="s">
        <v>46</v>
      </c>
      <c r="V10" s="15" t="s">
        <v>47</v>
      </c>
      <c r="W10" s="33" t="s">
        <v>28</v>
      </c>
      <c r="X10" s="33" t="s">
        <v>28</v>
      </c>
      <c r="Y10" s="33" t="s">
        <v>28</v>
      </c>
      <c r="Z10" s="33" t="s">
        <v>28</v>
      </c>
    </row>
    <row r="11" spans="1:26" s="24" customFormat="1" ht="18.75" x14ac:dyDescent="0.25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9</v>
      </c>
      <c r="G11" s="23">
        <v>10</v>
      </c>
      <c r="H11" s="23">
        <v>12</v>
      </c>
      <c r="I11" s="23">
        <v>13</v>
      </c>
      <c r="J11" s="23">
        <v>14</v>
      </c>
      <c r="K11" s="32">
        <v>15</v>
      </c>
      <c r="L11" s="32">
        <v>15</v>
      </c>
      <c r="M11" s="32">
        <v>15</v>
      </c>
      <c r="N11" s="32">
        <v>15</v>
      </c>
      <c r="O11" s="32">
        <v>15</v>
      </c>
      <c r="P11" s="32">
        <v>15</v>
      </c>
      <c r="Q11" s="32">
        <v>15</v>
      </c>
      <c r="R11" s="32">
        <v>15</v>
      </c>
      <c r="S11" s="32">
        <v>15</v>
      </c>
      <c r="T11" s="32">
        <v>15</v>
      </c>
      <c r="U11" s="32">
        <v>15</v>
      </c>
      <c r="V11" s="32">
        <v>15</v>
      </c>
      <c r="W11" s="23">
        <v>16</v>
      </c>
      <c r="X11" s="23">
        <v>17</v>
      </c>
      <c r="Y11" s="23">
        <v>19</v>
      </c>
      <c r="Z11" s="23">
        <v>20</v>
      </c>
    </row>
    <row r="12" spans="1:26" ht="187.5" x14ac:dyDescent="0.25">
      <c r="A12" s="14">
        <v>1</v>
      </c>
      <c r="B12" s="18" t="s">
        <v>54</v>
      </c>
      <c r="C12" s="18" t="s">
        <v>55</v>
      </c>
      <c r="D12" s="18" t="s">
        <v>55</v>
      </c>
      <c r="E12" s="16" t="s">
        <v>56</v>
      </c>
      <c r="F12" s="17" t="s">
        <v>57</v>
      </c>
      <c r="G12" s="16" t="s">
        <v>58</v>
      </c>
      <c r="H12" s="16" t="s">
        <v>59</v>
      </c>
      <c r="I12" s="16" t="s">
        <v>62</v>
      </c>
      <c r="J12" s="17" t="s">
        <v>49</v>
      </c>
      <c r="K12" s="16">
        <v>1</v>
      </c>
      <c r="L12" s="16">
        <v>7500000</v>
      </c>
      <c r="M12" s="16">
        <v>8400000</v>
      </c>
      <c r="N12" s="17" t="s">
        <v>49</v>
      </c>
      <c r="O12" s="17" t="s">
        <v>49</v>
      </c>
      <c r="P12" s="17" t="s">
        <v>49</v>
      </c>
      <c r="Q12" s="17" t="s">
        <v>49</v>
      </c>
      <c r="R12" s="17" t="s">
        <v>49</v>
      </c>
      <c r="S12" s="17" t="s">
        <v>49</v>
      </c>
      <c r="T12" s="17" t="s">
        <v>49</v>
      </c>
      <c r="U12" s="17" t="s">
        <v>49</v>
      </c>
      <c r="V12" s="17" t="s">
        <v>49</v>
      </c>
      <c r="W12" s="17">
        <f>L12</f>
        <v>7500000</v>
      </c>
      <c r="X12" s="17">
        <f>W12*1.12</f>
        <v>8400000</v>
      </c>
      <c r="Y12" s="16" t="s">
        <v>51</v>
      </c>
      <c r="Z12" s="16" t="s">
        <v>51</v>
      </c>
    </row>
    <row r="13" spans="1:26" ht="131.25" x14ac:dyDescent="0.25">
      <c r="A13" s="21">
        <v>2</v>
      </c>
      <c r="B13" s="16" t="s">
        <v>48</v>
      </c>
      <c r="C13" s="16" t="s">
        <v>22</v>
      </c>
      <c r="D13" s="16" t="s">
        <v>22</v>
      </c>
      <c r="E13" s="16" t="s">
        <v>63</v>
      </c>
      <c r="F13" s="13" t="s">
        <v>66</v>
      </c>
      <c r="G13" s="16" t="s">
        <v>65</v>
      </c>
      <c r="H13" s="16" t="s">
        <v>64</v>
      </c>
      <c r="I13" s="16" t="s">
        <v>50</v>
      </c>
      <c r="J13" s="16" t="s">
        <v>49</v>
      </c>
      <c r="K13" s="16">
        <v>1</v>
      </c>
      <c r="L13" s="19">
        <v>758929</v>
      </c>
      <c r="M13" s="19">
        <f>L13*1.12</f>
        <v>850000.4800000001</v>
      </c>
      <c r="N13" s="19">
        <v>1</v>
      </c>
      <c r="O13" s="19">
        <v>758929</v>
      </c>
      <c r="P13" s="19">
        <f>O13*1.12</f>
        <v>850000.4800000001</v>
      </c>
      <c r="Q13" s="19">
        <v>1</v>
      </c>
      <c r="R13" s="19">
        <v>812054</v>
      </c>
      <c r="S13" s="19">
        <f>R13*1.12</f>
        <v>909500.4800000001</v>
      </c>
      <c r="T13" s="17" t="s">
        <v>49</v>
      </c>
      <c r="U13" s="17" t="s">
        <v>49</v>
      </c>
      <c r="V13" s="17" t="s">
        <v>49</v>
      </c>
      <c r="W13" s="20">
        <f>L13+O13+R13</f>
        <v>2329912</v>
      </c>
      <c r="X13" s="20">
        <f>W13*1.12</f>
        <v>2609501.4400000004</v>
      </c>
      <c r="Y13" s="16" t="s">
        <v>51</v>
      </c>
      <c r="Z13" s="16" t="s">
        <v>51</v>
      </c>
    </row>
    <row r="14" spans="1:26" s="27" customFormat="1" ht="300" x14ac:dyDescent="0.25">
      <c r="A14" s="26">
        <v>3</v>
      </c>
      <c r="B14" s="25" t="s">
        <v>67</v>
      </c>
      <c r="C14" s="25" t="s">
        <v>68</v>
      </c>
      <c r="D14" s="16" t="s">
        <v>69</v>
      </c>
      <c r="E14" s="16" t="s">
        <v>70</v>
      </c>
      <c r="F14" s="13" t="s">
        <v>71</v>
      </c>
      <c r="G14" s="16" t="s">
        <v>72</v>
      </c>
      <c r="H14" s="16" t="s">
        <v>73</v>
      </c>
      <c r="I14" s="16" t="s">
        <v>50</v>
      </c>
      <c r="J14" s="16" t="s">
        <v>74</v>
      </c>
      <c r="K14" s="16">
        <v>1</v>
      </c>
      <c r="L14" s="19" t="s">
        <v>49</v>
      </c>
      <c r="M14" s="19">
        <f>1.12*8010000</f>
        <v>8971200</v>
      </c>
      <c r="N14" s="17" t="s">
        <v>49</v>
      </c>
      <c r="O14" s="17" t="s">
        <v>49</v>
      </c>
      <c r="P14" s="17" t="s">
        <v>49</v>
      </c>
      <c r="Q14" s="17" t="s">
        <v>49</v>
      </c>
      <c r="R14" s="17" t="s">
        <v>49</v>
      </c>
      <c r="S14" s="17" t="s">
        <v>49</v>
      </c>
      <c r="T14" s="17" t="s">
        <v>49</v>
      </c>
      <c r="U14" s="17" t="s">
        <v>49</v>
      </c>
      <c r="V14" s="17" t="s">
        <v>49</v>
      </c>
      <c r="W14" s="22">
        <v>8010000</v>
      </c>
      <c r="X14" s="22">
        <f>W14*1.12</f>
        <v>8971200</v>
      </c>
      <c r="Y14" s="16" t="s">
        <v>51</v>
      </c>
      <c r="Z14" s="16" t="s">
        <v>75</v>
      </c>
    </row>
  </sheetData>
  <autoFilter ref="A11:Z11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</autoFilter>
  <mergeCells count="21">
    <mergeCell ref="A4:Z4"/>
    <mergeCell ref="A5:Z5"/>
    <mergeCell ref="W9:W10"/>
    <mergeCell ref="X9:X10"/>
    <mergeCell ref="Y9:Y10"/>
    <mergeCell ref="Z9:Z10"/>
    <mergeCell ref="F9:F10"/>
    <mergeCell ref="G9:G10"/>
    <mergeCell ref="H9:H10"/>
    <mergeCell ref="A9:A10"/>
    <mergeCell ref="B9:B10"/>
    <mergeCell ref="C9:C10"/>
    <mergeCell ref="D9:D10"/>
    <mergeCell ref="E9:E10"/>
    <mergeCell ref="K11:V11"/>
    <mergeCell ref="I9:I10"/>
    <mergeCell ref="J9:J10"/>
    <mergeCell ref="K9:M9"/>
    <mergeCell ref="N9:P9"/>
    <mergeCell ref="Q9:S9"/>
    <mergeCell ref="T9:V9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2023-06-14T09:47:48Z</dcterms:modified>
</cp:coreProperties>
</file>