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C:\Users\mergaliyeva\Desktop\PR_2022\Переписка с поставщиками_2022\Март 2022\26.03\"/>
    </mc:Choice>
  </mc:AlternateContent>
  <bookViews>
    <workbookView xWindow="0" yWindow="0" windowWidth="21570" windowHeight="8145" tabRatio="917" firstSheet="4" activeTab="4"/>
  </bookViews>
  <sheets>
    <sheet name="Ф1 (корр)" sheetId="3" state="hidden" r:id="rId1"/>
    <sheet name="Ф1 (корр) мес" sheetId="191" state="hidden" r:id="rId2"/>
    <sheet name="Ф2 (корр)" sheetId="75" state="hidden" r:id="rId3"/>
    <sheet name="ПБ Ф1 (корр)" sheetId="129" state="hidden" r:id="rId4"/>
    <sheet name="Кретдиторка 2022" sheetId="203" r:id="rId5"/>
    <sheet name="Лист1" sheetId="20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DAT1" localSheetId="4">'[1]ЦХЛ 2004'!#REF!</definedName>
    <definedName name="___________DAT1">'[1]ЦХЛ 2004'!#REF!</definedName>
    <definedName name="___________DAT2" localSheetId="4">'[1]ЦХЛ 2004'!#REF!</definedName>
    <definedName name="___________DAT2">'[1]ЦХЛ 2004'!#REF!</definedName>
    <definedName name="___________DAT4" localSheetId="4">'[1]ЦХЛ 2004'!#REF!</definedName>
    <definedName name="___________DAT4">'[1]ЦХЛ 2004'!#REF!</definedName>
    <definedName name="___________DAT5" localSheetId="4">'[1]ЦХЛ 2004'!#REF!</definedName>
    <definedName name="___________DAT5">'[1]ЦХЛ 2004'!#REF!</definedName>
    <definedName name="___________DAT6" localSheetId="4">#REF!</definedName>
    <definedName name="___________DAT6">#REF!</definedName>
    <definedName name="___________DAT7" localSheetId="4">#REF!</definedName>
    <definedName name="___________DAT7">#REF!</definedName>
    <definedName name="___________DAT8" localSheetId="4">#REF!</definedName>
    <definedName name="___________DAT8">#REF!</definedName>
    <definedName name="___________DAT9" localSheetId="4">#REF!</definedName>
    <definedName name="___________DAT9">#REF!</definedName>
    <definedName name="__________DAT1" localSheetId="4">'[1]ЦХЛ 2004'!#REF!</definedName>
    <definedName name="__________DAT1">'[1]ЦХЛ 2004'!#REF!</definedName>
    <definedName name="__________DAT2" localSheetId="4">'[1]ЦХЛ 2004'!#REF!</definedName>
    <definedName name="__________DAT2">'[1]ЦХЛ 2004'!#REF!</definedName>
    <definedName name="__________DAT3" localSheetId="4">'[1]ЦХЛ 2004'!#REF!</definedName>
    <definedName name="__________DAT3">'[1]ЦХЛ 2004'!#REF!</definedName>
    <definedName name="__________DAT4" localSheetId="4">'[1]ЦХЛ 2004'!#REF!</definedName>
    <definedName name="__________DAT4">'[1]ЦХЛ 2004'!#REF!</definedName>
    <definedName name="__________DAT5" localSheetId="4">'[1]ЦХЛ 2004'!#REF!</definedName>
    <definedName name="__________DAT5">'[1]ЦХЛ 2004'!#REF!</definedName>
    <definedName name="__________DAT6" localSheetId="4">#REF!</definedName>
    <definedName name="__________DAT6">#REF!</definedName>
    <definedName name="__________DAT7" localSheetId="4">#REF!</definedName>
    <definedName name="__________DAT7">#REF!</definedName>
    <definedName name="__________DAT8" localSheetId="4">#REF!</definedName>
    <definedName name="__________DAT8">#REF!</definedName>
    <definedName name="__________DAT9" localSheetId="4">#REF!</definedName>
    <definedName name="__________DAT9">#REF!</definedName>
    <definedName name="_________DAT1" localSheetId="4">'[1]ЦХЛ 2004'!#REF!</definedName>
    <definedName name="_________DAT1">'[1]ЦХЛ 2004'!#REF!</definedName>
    <definedName name="_________DAT2" localSheetId="4">'[1]ЦХЛ 2004'!#REF!</definedName>
    <definedName name="_________DAT2">'[1]ЦХЛ 2004'!#REF!</definedName>
    <definedName name="_________DAT3" localSheetId="4">'[1]ЦХЛ 2004'!#REF!</definedName>
    <definedName name="_________DAT3">'[1]ЦХЛ 2004'!#REF!</definedName>
    <definedName name="_________DAT4" localSheetId="4">'[1]ЦХЛ 2004'!#REF!</definedName>
    <definedName name="_________DAT4">'[1]ЦХЛ 2004'!#REF!</definedName>
    <definedName name="_________DAT5" localSheetId="4">'[1]ЦХЛ 2004'!#REF!</definedName>
    <definedName name="_________DAT5">'[1]ЦХЛ 2004'!#REF!</definedName>
    <definedName name="_________DAT6" localSheetId="4">#REF!</definedName>
    <definedName name="_________DAT6">#REF!</definedName>
    <definedName name="_________DAT7" localSheetId="4">#REF!</definedName>
    <definedName name="_________DAT7">#REF!</definedName>
    <definedName name="_________DAT8" localSheetId="4">#REF!</definedName>
    <definedName name="_________DAT8">#REF!</definedName>
    <definedName name="_________DAT9" localSheetId="4">#REF!</definedName>
    <definedName name="_________DAT9">#REF!</definedName>
    <definedName name="________DAT1" localSheetId="4">'[1]ЦХЛ 2004'!#REF!</definedName>
    <definedName name="________DAT1">'[1]ЦХЛ 2004'!#REF!</definedName>
    <definedName name="________DAT2" localSheetId="4">'[1]ЦХЛ 2004'!#REF!</definedName>
    <definedName name="________DAT2">'[1]ЦХЛ 2004'!#REF!</definedName>
    <definedName name="________DAT3" localSheetId="4">'[1]ЦХЛ 2004'!#REF!</definedName>
    <definedName name="________DAT3">'[1]ЦХЛ 2004'!#REF!</definedName>
    <definedName name="________DAT4" localSheetId="4">'[1]ЦХЛ 2004'!#REF!</definedName>
    <definedName name="________DAT4">'[1]ЦХЛ 2004'!#REF!</definedName>
    <definedName name="________DAT5" localSheetId="4">'[1]ЦХЛ 2004'!#REF!</definedName>
    <definedName name="________DAT5">'[1]ЦХЛ 2004'!#REF!</definedName>
    <definedName name="________DAT6" localSheetId="4">#REF!</definedName>
    <definedName name="________DAT6">#REF!</definedName>
    <definedName name="________DAT7" localSheetId="4">#REF!</definedName>
    <definedName name="________DAT7">#REF!</definedName>
    <definedName name="________DAT8" localSheetId="4">#REF!</definedName>
    <definedName name="________DAT8">#REF!</definedName>
    <definedName name="________DAT9" localSheetId="4">#REF!</definedName>
    <definedName name="________DAT9">#REF!</definedName>
    <definedName name="_______DAT1" localSheetId="4">'[1]ЦХЛ 2004'!#REF!</definedName>
    <definedName name="_______DAT1">'[1]ЦХЛ 2004'!#REF!</definedName>
    <definedName name="_______DAT2" localSheetId="4">'[1]ЦХЛ 2004'!#REF!</definedName>
    <definedName name="_______DAT2">'[1]ЦХЛ 2004'!#REF!</definedName>
    <definedName name="_______DAT3" localSheetId="4">'[1]ЦХЛ 2004'!#REF!</definedName>
    <definedName name="_______DAT3">'[1]ЦХЛ 2004'!#REF!</definedName>
    <definedName name="_______DAT4" localSheetId="4">'[1]ЦХЛ 2004'!#REF!</definedName>
    <definedName name="_______DAT4">'[1]ЦХЛ 2004'!#REF!</definedName>
    <definedName name="_______DAT5" localSheetId="4">'[1]ЦХЛ 2004'!#REF!</definedName>
    <definedName name="_______DAT5">'[1]ЦХЛ 2004'!#REF!</definedName>
    <definedName name="_______DAT6" localSheetId="4">#REF!</definedName>
    <definedName name="_______DAT6">#REF!</definedName>
    <definedName name="_______DAT7" localSheetId="4">#REF!</definedName>
    <definedName name="_______DAT7">#REF!</definedName>
    <definedName name="_______DAT8" localSheetId="4">#REF!</definedName>
    <definedName name="_______DAT8">#REF!</definedName>
    <definedName name="_______DAT9" localSheetId="4">#REF!</definedName>
    <definedName name="_______DAT9">#REF!</definedName>
    <definedName name="______DAT1" localSheetId="4">'[1]ЦХЛ 2004'!#REF!</definedName>
    <definedName name="______DAT1">'[1]ЦХЛ 2004'!#REF!</definedName>
    <definedName name="______DAT2" localSheetId="4">'[1]ЦХЛ 2004'!#REF!</definedName>
    <definedName name="______DAT2">'[1]ЦХЛ 2004'!#REF!</definedName>
    <definedName name="______DAT3" localSheetId="4">'[1]ЦХЛ 2004'!#REF!</definedName>
    <definedName name="______DAT3">'[1]ЦХЛ 2004'!#REF!</definedName>
    <definedName name="______DAT4" localSheetId="4">'[1]ЦХЛ 2004'!#REF!</definedName>
    <definedName name="______DAT4">'[1]ЦХЛ 2004'!#REF!</definedName>
    <definedName name="______DAT5" localSheetId="4">'[1]ЦХЛ 2004'!#REF!</definedName>
    <definedName name="______DAT5">'[1]ЦХЛ 2004'!#REF!</definedName>
    <definedName name="______DAT6" localSheetId="4">#REF!</definedName>
    <definedName name="______DAT6">#REF!</definedName>
    <definedName name="______DAT7" localSheetId="4">#REF!</definedName>
    <definedName name="______DAT7">#REF!</definedName>
    <definedName name="______DAT8" localSheetId="4">#REF!</definedName>
    <definedName name="______DAT8">#REF!</definedName>
    <definedName name="______DAT9" localSheetId="4">#REF!</definedName>
    <definedName name="______DAT9">#REF!</definedName>
    <definedName name="_____DAT1" localSheetId="4">'[1]ЦХЛ 2004'!#REF!</definedName>
    <definedName name="_____DAT1">'[1]ЦХЛ 2004'!#REF!</definedName>
    <definedName name="_____DAT2" localSheetId="4">'[1]ЦХЛ 2004'!#REF!</definedName>
    <definedName name="_____DAT2">'[1]ЦХЛ 2004'!#REF!</definedName>
    <definedName name="_____DAT3" localSheetId="4">'[1]ЦХЛ 2004'!#REF!</definedName>
    <definedName name="_____DAT3">'[1]ЦХЛ 2004'!#REF!</definedName>
    <definedName name="_____DAT4" localSheetId="4">'[1]ЦХЛ 2004'!#REF!</definedName>
    <definedName name="_____DAT4">'[1]ЦХЛ 2004'!#REF!</definedName>
    <definedName name="_____DAT5" localSheetId="4">'[1]ЦХЛ 2004'!#REF!</definedName>
    <definedName name="_____DAT5">'[1]ЦХЛ 2004'!#REF!</definedName>
    <definedName name="_____DAT6" localSheetId="4">#REF!</definedName>
    <definedName name="_____DAT6">#REF!</definedName>
    <definedName name="_____DAT7" localSheetId="4">#REF!</definedName>
    <definedName name="_____DAT7">#REF!</definedName>
    <definedName name="_____DAT8" localSheetId="4">#REF!</definedName>
    <definedName name="_____DAT8">#REF!</definedName>
    <definedName name="_____DAT9" localSheetId="4">#REF!</definedName>
    <definedName name="_____DAT9">#REF!</definedName>
    <definedName name="____DAT1" localSheetId="4">'[1]ЦХЛ 2004'!#REF!</definedName>
    <definedName name="____DAT1">'[1]ЦХЛ 2004'!#REF!</definedName>
    <definedName name="____DAT2" localSheetId="4">'[1]ЦХЛ 2004'!#REF!</definedName>
    <definedName name="____DAT2">'[1]ЦХЛ 2004'!#REF!</definedName>
    <definedName name="____DAT3" localSheetId="4">'[1]ЦХЛ 2004'!#REF!</definedName>
    <definedName name="____DAT3">'[1]ЦХЛ 2004'!#REF!</definedName>
    <definedName name="____DAT4" localSheetId="4">'[1]ЦХЛ 2004'!#REF!</definedName>
    <definedName name="____DAT4">'[1]ЦХЛ 2004'!#REF!</definedName>
    <definedName name="____DAT5" localSheetId="4">'[1]ЦХЛ 2004'!#REF!</definedName>
    <definedName name="____DAT5">'[1]ЦХЛ 2004'!#REF!</definedName>
    <definedName name="____DAT6" localSheetId="4">#REF!</definedName>
    <definedName name="____DAT6">#REF!</definedName>
    <definedName name="____DAT7" localSheetId="4">#REF!</definedName>
    <definedName name="____DAT7">#REF!</definedName>
    <definedName name="____DAT8" localSheetId="4">#REF!</definedName>
    <definedName name="____DAT8">#REF!</definedName>
    <definedName name="____DAT9" localSheetId="4">#REF!</definedName>
    <definedName name="____DAT9">#REF!</definedName>
    <definedName name="___DAT1" localSheetId="4">'[1]ЦХЛ 2004'!#REF!</definedName>
    <definedName name="___DAT1">'[1]ЦХЛ 2004'!#REF!</definedName>
    <definedName name="___DAT2" localSheetId="4">'[1]ЦХЛ 2004'!#REF!</definedName>
    <definedName name="___DAT2">'[1]ЦХЛ 2004'!#REF!</definedName>
    <definedName name="___DAT3" localSheetId="4">'[1]ЦХЛ 2004'!#REF!</definedName>
    <definedName name="___DAT3">'[1]ЦХЛ 2004'!#REF!</definedName>
    <definedName name="___DAT4" localSheetId="4">'[1]ЦХЛ 2004'!#REF!</definedName>
    <definedName name="___DAT4">'[1]ЦХЛ 2004'!#REF!</definedName>
    <definedName name="___DAT5" localSheetId="4">'[1]ЦХЛ 2004'!#REF!</definedName>
    <definedName name="___DAT5">'[1]ЦХЛ 2004'!#REF!</definedName>
    <definedName name="___DAT6" localSheetId="4">#REF!</definedName>
    <definedName name="___DAT6">#REF!</definedName>
    <definedName name="___DAT7" localSheetId="4">#REF!</definedName>
    <definedName name="___DAT7">#REF!</definedName>
    <definedName name="___DAT8" localSheetId="4">#REF!</definedName>
    <definedName name="___DAT8">#REF!</definedName>
    <definedName name="___DAT9" localSheetId="4">#REF!</definedName>
    <definedName name="___DAT9">#REF!</definedName>
    <definedName name="__DAT1" localSheetId="4">'[1]ЦХЛ 2004'!#REF!</definedName>
    <definedName name="__DAT1">'[1]ЦХЛ 2004'!#REF!</definedName>
    <definedName name="__DAT2" localSheetId="4">'[1]ЦХЛ 2004'!#REF!</definedName>
    <definedName name="__DAT2">'[1]ЦХЛ 2004'!#REF!</definedName>
    <definedName name="__DAT3" localSheetId="4">'[1]ЦХЛ 2004'!#REF!</definedName>
    <definedName name="__DAT3">'[1]ЦХЛ 2004'!#REF!</definedName>
    <definedName name="__DAT4" localSheetId="4">'[1]ЦХЛ 2004'!#REF!</definedName>
    <definedName name="__DAT4">'[1]ЦХЛ 2004'!#REF!</definedName>
    <definedName name="__DAT5" localSheetId="4">'[1]ЦХЛ 2004'!#REF!</definedName>
    <definedName name="__DAT5">'[1]ЦХЛ 2004'!#REF!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DAT9" localSheetId="4">#REF!</definedName>
    <definedName name="__DAT9">#REF!</definedName>
    <definedName name="_DAT1" localSheetId="4">'[1]ЦХЛ 2004'!#REF!</definedName>
    <definedName name="_DAT1">'[1]ЦХЛ 2004'!#REF!</definedName>
    <definedName name="_DAT2" localSheetId="4">'[1]ЦХЛ 2004'!#REF!</definedName>
    <definedName name="_DAT2">'[1]ЦХЛ 2004'!#REF!</definedName>
    <definedName name="_DAT3" localSheetId="4">'[1]ЦХЛ 2004'!#REF!</definedName>
    <definedName name="_DAT3">'[1]ЦХЛ 2004'!#REF!</definedName>
    <definedName name="_DAT4" localSheetId="4">'[1]ЦХЛ 2004'!#REF!</definedName>
    <definedName name="_DAT4">'[1]ЦХЛ 2004'!#REF!</definedName>
    <definedName name="_DAT5" localSheetId="4">'[1]ЦХЛ 2004'!#REF!</definedName>
    <definedName name="_DAT5">'[1]ЦХЛ 2004'!#REF!</definedName>
    <definedName name="_DAT6" localSheetId="4">#REF!</definedName>
    <definedName name="_DAT6">#REF!</definedName>
    <definedName name="_DAT7" localSheetId="4">#REF!</definedName>
    <definedName name="_DAT7">#REF!</definedName>
    <definedName name="_DAT8" localSheetId="4">#REF!</definedName>
    <definedName name="_DAT8">#REF!</definedName>
    <definedName name="_DAT9" localSheetId="4">#REF!</definedName>
    <definedName name="_DAT9">#REF!</definedName>
    <definedName name="_FilterDatabase_1" localSheetId="4">#REF!</definedName>
    <definedName name="_FilterDatabase_1">#REF!</definedName>
    <definedName name="_xlnm._FilterDatabase" localSheetId="4" hidden="1">'Кретдиторка 2022'!$A$3:$AH$17</definedName>
    <definedName name="_xlnm._FilterDatabase">#REF!</definedName>
    <definedName name="A" localSheetId="4">#REF!</definedName>
    <definedName name="A">#REF!</definedName>
    <definedName name="assel" localSheetId="4">#REF!</definedName>
    <definedName name="assel">#REF!</definedName>
    <definedName name="B" localSheetId="4">#REF!</definedName>
    <definedName name="B">#REF!</definedName>
    <definedName name="CompOt" localSheetId="4">'Кретдиторка 2022'!CompOt</definedName>
    <definedName name="CompOt">[0]!CompOt</definedName>
    <definedName name="CompRas" localSheetId="4">'Кретдиторка 2022'!CompRas</definedName>
    <definedName name="CompRas">[0]!CompRas</definedName>
    <definedName name="E" localSheetId="4">#REF!</definedName>
    <definedName name="E">#REF!</definedName>
    <definedName name="ew" localSheetId="4">'Кретдиторка 2022'!ew</definedName>
    <definedName name="ew">[0]!ew</definedName>
    <definedName name="fg" localSheetId="4">'Кретдиторка 2022'!fg</definedName>
    <definedName name="fg">[0]!fg</definedName>
    <definedName name="k" localSheetId="4">'Кретдиторка 2022'!k</definedName>
    <definedName name="k">[0]!k</definedName>
    <definedName name="kto">[2]Форма2!$C$19:$C$24,[2]Форма2!$E$19:$F$24,[2]Форма2!$D$26:$F$31,[2]Форма2!$C$33:$C$38,[2]Форма2!$E$33:$F$38,[2]Форма2!$D$40:$F$43,[2]Форма2!$C$45:$C$48,[2]Форма2!$E$45:$F$48,[2]Форма2!$C$19</definedName>
    <definedName name="m_2005">'[3]1NK'!$R$10:$R$1877</definedName>
    <definedName name="m_2006">'[3]1NK'!$S$10:$S$1838</definedName>
    <definedName name="m_2007">'[3]1NK'!$T$10:$T$1838</definedName>
    <definedName name="m_dep_I" localSheetId="4">#REF!</definedName>
    <definedName name="m_dep_I">#REF!</definedName>
    <definedName name="m_dep_I1" localSheetId="4">#REF!</definedName>
    <definedName name="m_dep_I1">#REF!</definedName>
    <definedName name="m_dep_N" localSheetId="4">#REF!</definedName>
    <definedName name="m_dep_N">#REF!</definedName>
    <definedName name="m_f2002" localSheetId="4">#REF!</definedName>
    <definedName name="m_f2002">#REF!</definedName>
    <definedName name="m_Key2" localSheetId="4">#REF!</definedName>
    <definedName name="m_Key2">#REF!</definedName>
    <definedName name="m_o2003" localSheetId="4">#REF!</definedName>
    <definedName name="m_o2003">#REF!</definedName>
    <definedName name="m_p2003" localSheetId="4">#REF!</definedName>
    <definedName name="m_p2003">#REF!</definedName>
    <definedName name="m_Predpr_I" localSheetId="4">#REF!</definedName>
    <definedName name="m_Predpr_I">#REF!</definedName>
    <definedName name="m_Predpr_N" localSheetId="4">#REF!</definedName>
    <definedName name="m_Predpr_N">#REF!</definedName>
    <definedName name="m_Zatrat">[4]ЦентрЗатр!$A$2:$G$71</definedName>
    <definedName name="m_Zatrat_Ed">[5]ЦентрЗатр!$E$2:$E$71</definedName>
    <definedName name="m_Zatrat_K">[5]ЦентрЗатр!$F$2:$F$71</definedName>
    <definedName name="m_Zatrat_N">[4]ЦентрЗатр!$G$2:$G$71</definedName>
    <definedName name="mas_1" localSheetId="4">#REF!</definedName>
    <definedName name="mas_1">#REF!</definedName>
    <definedName name="mas_2" localSheetId="4">#REF!</definedName>
    <definedName name="mas_2">#REF!</definedName>
    <definedName name="mas_2_new" localSheetId="4">#REF!</definedName>
    <definedName name="mas_2_new">#REF!</definedName>
    <definedName name="mas_3" localSheetId="4">#REF!</definedName>
    <definedName name="mas_3">#REF!</definedName>
    <definedName name="mas_4" localSheetId="4">#REF!</definedName>
    <definedName name="mas_4">#REF!</definedName>
    <definedName name="mas_new" localSheetId="4">#REF!</definedName>
    <definedName name="mas_new">#REF!</definedName>
    <definedName name="mas_old" localSheetId="4">#REF!</definedName>
    <definedName name="mas_old">#REF!</definedName>
    <definedName name="mas_spisok" localSheetId="4">#REF!</definedName>
    <definedName name="mas_spisok">#REF!</definedName>
    <definedName name="net" localSheetId="4">#REF!</definedName>
    <definedName name="net">#REF!</definedName>
    <definedName name="po" localSheetId="4">#REF!</definedName>
    <definedName name="po">#REF!</definedName>
    <definedName name="Print_Area_1" localSheetId="4">#REF!</definedName>
    <definedName name="Print_Area_1">#REF!</definedName>
    <definedName name="Print_Area_2" localSheetId="4">#REF!</definedName>
    <definedName name="Print_Area_2">#REF!</definedName>
    <definedName name="Print_Area_3" localSheetId="4">#REF!</definedName>
    <definedName name="Print_Area_3">#REF!</definedName>
    <definedName name="Print_Area_4" localSheetId="4">#REF!</definedName>
    <definedName name="Print_Area_4">#REF!</definedName>
    <definedName name="Print_Area_5" localSheetId="4">#REF!</definedName>
    <definedName name="Print_Area_5">#REF!</definedName>
    <definedName name="Print_Area_6" localSheetId="4">#REF!</definedName>
    <definedName name="Print_Area_6">#REF!</definedName>
    <definedName name="Print_Area_7" localSheetId="4">#REF!</definedName>
    <definedName name="Print_Area_7">#REF!</definedName>
    <definedName name="qwe">[6]Форма2!$C$19:$C$24,[6]Форма2!$E$19:$F$24,[6]Форма2!$D$26:$F$31,[6]Форма2!$C$33:$C$38,[6]Форма2!$E$33:$F$38,[6]Форма2!$D$40:$F$43,[6]Форма2!$C$45:$C$48,[6]Форма2!$E$45:$F$48,[6]Форма2!$C$19</definedName>
    <definedName name="rng" localSheetId="4">#REF!</definedName>
    <definedName name="rng">#REF!</definedName>
    <definedName name="rngChartRange" localSheetId="4">#REF!</definedName>
    <definedName name="rngChartRange">#REF!</definedName>
    <definedName name="rngDataAll" localSheetId="4">#REF!</definedName>
    <definedName name="rngDataAll">#REF!</definedName>
    <definedName name="rngEnd" localSheetId="4">#REF!</definedName>
    <definedName name="rngEnd">#REF!</definedName>
    <definedName name="rngIATACode" localSheetId="4">#REF!</definedName>
    <definedName name="rngIATACode">#REF!</definedName>
    <definedName name="rngResStart" localSheetId="4">#REF!</definedName>
    <definedName name="rngResStart">#REF!</definedName>
    <definedName name="rngStart" localSheetId="4">#REF!</definedName>
    <definedName name="rngStart">#REF!</definedName>
    <definedName name="rngUpdate" localSheetId="4">#REF!</definedName>
    <definedName name="rngUpdate">#REF!</definedName>
    <definedName name="s1_0" localSheetId="4">#REF!</definedName>
    <definedName name="s1_0">#REF!</definedName>
    <definedName name="s1_1" localSheetId="4">#REF!</definedName>
    <definedName name="s1_1">#REF!</definedName>
    <definedName name="TEST0" localSheetId="4">#REF!</definedName>
    <definedName name="TEST0">#REF!</definedName>
    <definedName name="TESTHKEY" localSheetId="4">#REF!</definedName>
    <definedName name="TESTHKEY">#REF!</definedName>
    <definedName name="TESTKEYS" localSheetId="4">#REF!</definedName>
    <definedName name="TESTKEYS">#REF!</definedName>
    <definedName name="TESTVKEY" localSheetId="4">#REF!</definedName>
    <definedName name="TESTVKEY">#REF!</definedName>
    <definedName name="wrn.Сравнение._.с._.отраслями." localSheetId="4" hidden="1">{#N/A,#N/A,TRUE,"Лист1";#N/A,#N/A,TRUE,"Лист2";#N/A,#N/A,TRUE,"Лист3"}</definedName>
    <definedName name="wrn.Сравнение._.с._.отраслями." hidden="1">{#N/A,#N/A,TRUE,"Лист1";#N/A,#N/A,TRUE,"Лист2";#N/A,#N/A,TRUE,"Лист3"}</definedName>
    <definedName name="Z_C37E65A7_9893_435E_9759_72E0D8A5DD87_.wvu.PrintTitles" localSheetId="4" hidden="1">#REF!</definedName>
    <definedName name="Z_C37E65A7_9893_435E_9759_72E0D8A5DD87_.wvu.PrintTitles" hidden="1">#REF!</definedName>
    <definedName name="а" localSheetId="4">#REF!</definedName>
    <definedName name="а">#REF!</definedName>
    <definedName name="А2" localSheetId="4">#REF!</definedName>
    <definedName name="А2">#REF!</definedName>
    <definedName name="АААААААА" localSheetId="4">'Кретдиторка 2022'!АААААААА</definedName>
    <definedName name="АААААААА">[0]!АААААААА</definedName>
    <definedName name="авпрар" localSheetId="4">#REF!</definedName>
    <definedName name="авпрар">#REF!</definedName>
    <definedName name="ап" localSheetId="4">'Кретдиторка 2022'!ап</definedName>
    <definedName name="ап">[0]!ап</definedName>
    <definedName name="апр" localSheetId="4">[7]Макро!#REF!</definedName>
    <definedName name="апр">[7]Макро!#REF!</definedName>
    <definedName name="атр">'[8]Атрибуты товара'!$A$4:$A$535</definedName>
    <definedName name="б" localSheetId="4">#REF!</definedName>
    <definedName name="б">#REF!</definedName>
    <definedName name="бддс" localSheetId="4">[9]бддс!#REF!</definedName>
    <definedName name="бддс">[9]бддс!#REF!</definedName>
    <definedName name="Бери">[10]Форма2!$D$129:$F$132,[10]Форма2!$D$134:$F$135,[10]Форма2!$D$137:$F$140,[10]Форма2!$D$142:$F$144,[10]Форма2!$D$146:$F$150,[10]Форма2!$D$152:$F$154,[10]Форма2!$D$156:$F$162,[10]Форма2!$D$129</definedName>
    <definedName name="Берик">[10]Форма2!$C$70:$C$72,[10]Форма2!$D$73:$F$73,[10]Форма2!$E$70:$F$72,[10]Форма2!$C$75:$C$77,[10]Форма2!$E$75:$F$77,[10]Форма2!$C$79:$C$82,[10]Форма2!$E$79:$F$82,[10]Форма2!$C$84:$C$86,[10]Форма2!$E$84:$F$86,[10]Форма2!$C$88:$C$89,[10]Форма2!$E$88:$F$89,[10]Форма2!$C$70</definedName>
    <definedName name="БЛРаздел1">[11]Форма2!$C$19:$C$24,[11]Форма2!$E$19:$F$24,[11]Форма2!$D$26:$F$31,[11]Форма2!$C$33:$C$38,[11]Форма2!$E$33:$F$38,[11]Форма2!$D$40:$F$43,[11]Форма2!$C$45:$C$48,[11]Форма2!$E$45:$F$48,[11]Форма2!$C$19</definedName>
    <definedName name="БЛРаздел2">[11]Форма2!$C$51:$C$58,[11]Форма2!$E$51:$F$58,[11]Форма2!$C$60:$C$63,[11]Форма2!$E$60:$F$63,[11]Форма2!$C$65:$C$67,[11]Форма2!$E$65:$F$67,[11]Форма2!$C$51</definedName>
    <definedName name="БЛРаздел3">[11]Форма2!$C$70:$C$72,[11]Форма2!$D$73:$F$73,[11]Форма2!$E$70:$F$72,[11]Форма2!$C$75:$C$77,[11]Форма2!$E$75:$F$77,[11]Форма2!$C$79:$C$82,[11]Форма2!$E$79:$F$82,[11]Форма2!$C$84:$C$86,[11]Форма2!$E$84:$F$86,[11]Форма2!$C$88:$C$89,[11]Форма2!$E$88:$F$89,[11]Форма2!$C$70</definedName>
    <definedName name="БЛРаздел4">[11]Форма2!$E$106:$F$107,[11]Форма2!$C$106:$C$107,[11]Форма2!$E$102:$F$104,[11]Форма2!$C$102:$C$104,[11]Форма2!$C$97:$C$100,[11]Форма2!$E$97:$F$100,[11]Форма2!$E$92:$F$95,[11]Форма2!$C$92:$C$95,[11]Форма2!$C$92</definedName>
    <definedName name="БЛРаздел5">[11]Форма2!$C$113:$C$114,[11]Форма2!$D$110:$F$112,[11]Форма2!$E$113:$F$114,[11]Форма2!$D$115:$F$115,[11]Форма2!$D$117:$F$119,[11]Форма2!$D$121:$F$122,[11]Форма2!$D$124:$F$126,[11]Форма2!$D$110</definedName>
    <definedName name="БЛРаздел6">[11]Форма2!$D$129:$F$132,[11]Форма2!$D$134:$F$135,[11]Форма2!$D$137:$F$140,[11]Форма2!$D$142:$F$144,[11]Форма2!$D$146:$F$150,[11]Форма2!$D$152:$F$154,[11]Форма2!$D$156:$F$162,[11]Форма2!$D$129</definedName>
    <definedName name="БЛРаздел7">[11]Форма2!$D$179:$F$185,[11]Форма2!$D$175:$F$177,[11]Форма2!$D$165:$F$173,[11]Форма2!$D$165</definedName>
    <definedName name="БЛРаздел8">[11]Форма2!$E$200:$F$207,[11]Форма2!$C$200:$C$207,[11]Форма2!$E$189:$F$198,[11]Форма2!$C$189:$C$198,[11]Форма2!$E$188:$F$188,[11]Форма2!$C$188</definedName>
    <definedName name="БЛРаздел9">[11]Форма2!$E$234:$F$237,[11]Форма2!$C$234:$C$237,[11]Форма2!$E$224:$F$232,[11]Форма2!$C$224:$C$232,[11]Форма2!$E$223:$F$223,[11]Форма2!$C$223,[11]Форма2!$E$217:$F$221,[11]Форма2!$C$217:$C$221,[11]Форма2!$E$210:$F$215,[11]Форма2!$C$210:$C$215,[11]Форма2!$C$210</definedName>
    <definedName name="БПДанные">[11]Форма1!$C$22:$D$33,[11]Форма1!$C$36:$D$48,[11]Форма1!$C$22</definedName>
    <definedName name="Бюджет__по__подразд__2003__года_Лист1_Таблица" localSheetId="4">[12]ОТиТБ!#REF!</definedName>
    <definedName name="Бюджет__по__подразд__2003__года_Лист1_Таблица">[12]ОТиТБ!#REF!</definedName>
    <definedName name="в" localSheetId="4">#REF!</definedName>
    <definedName name="в">#REF!</definedName>
    <definedName name="в23ё" localSheetId="4">'Кретдиторка 2022'!в23ё</definedName>
    <definedName name="в23ё">[0]!в23ё</definedName>
    <definedName name="В32" localSheetId="4">#REF!</definedName>
    <definedName name="В32">#REF!</definedName>
    <definedName name="вв" localSheetId="4">'Кретдиторка 2022'!вв</definedName>
    <definedName name="вв">[0]!вв</definedName>
    <definedName name="вуув" localSheetId="4"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hidden="1">{#N/A,#N/A,TRUE,"Лист1";#N/A,#N/A,TRUE,"Лист2";#N/A,#N/A,TRUE,"Лист3"}</definedName>
    <definedName name="Д">'[13]Изменяемые данные'!$C$5</definedName>
    <definedName name="Длина_бюджетного_периода" localSheetId="4">#REF!</definedName>
    <definedName name="Длина_бюджетного_периода">#REF!</definedName>
    <definedName name="ДлинаБазовогоПериода" localSheetId="4">#REF!</definedName>
    <definedName name="ДлинаБазовогоПериода">#REF!</definedName>
    <definedName name="ДлинаПериода" localSheetId="4">#REF!</definedName>
    <definedName name="ДлинаПериода">#REF!</definedName>
    <definedName name="Добыча">'[14]Добыча нефти4'!$F$11:$Q$12</definedName>
    <definedName name="Доз5" localSheetId="4">#REF!</definedName>
    <definedName name="Доз5">#REF!</definedName>
    <definedName name="доз6" localSheetId="4">#REF!</definedName>
    <definedName name="доз6">#REF!</definedName>
    <definedName name="ЕдИзм">[5]ЕдИзм!$A$1:$D$25</definedName>
    <definedName name="ЕСН" localSheetId="4">#REF!</definedName>
    <definedName name="ЕСН">#REF!</definedName>
    <definedName name="ЕСН1" localSheetId="4">#REF!</definedName>
    <definedName name="ЕСН1">#REF!</definedName>
    <definedName name="ЕСН2" localSheetId="4">#REF!</definedName>
    <definedName name="ЕСН2">#REF!</definedName>
    <definedName name="ЕСН3" localSheetId="4">#REF!</definedName>
    <definedName name="ЕСН3">#REF!</definedName>
    <definedName name="ЕСН4" localSheetId="4">#REF!</definedName>
    <definedName name="ЕСН4">#REF!</definedName>
    <definedName name="ЕСН5" localSheetId="4">#REF!</definedName>
    <definedName name="ЕСН5">#REF!</definedName>
    <definedName name="ЕСН6" localSheetId="4">#REF!</definedName>
    <definedName name="ЕСН6">#REF!</definedName>
    <definedName name="ЕСН7" localSheetId="4">#REF!</definedName>
    <definedName name="ЕСН7">#REF!</definedName>
    <definedName name="импорт" localSheetId="4">#REF!</definedName>
    <definedName name="импорт">#REF!</definedName>
    <definedName name="индплан" localSheetId="4">#REF!</definedName>
    <definedName name="индплан">#REF!</definedName>
    <definedName name="индцкавг98" localSheetId="4" hidden="1">{#N/A,#N/A,TRUE,"Лист1";#N/A,#N/A,TRUE,"Лист2";#N/A,#N/A,TRUE,"Лист3"}</definedName>
    <definedName name="индцкавг98" hidden="1">{#N/A,#N/A,TRUE,"Лист1";#N/A,#N/A,TRUE,"Лист2";#N/A,#N/A,TRUE,"Лист3"}</definedName>
    <definedName name="Инкотермс">'[8]Справочник Инкотермс'!$A$4:$A$14</definedName>
    <definedName name="й" localSheetId="4">'Кретдиторка 2022'!й</definedName>
    <definedName name="й">[0]!й</definedName>
    <definedName name="йй" localSheetId="4">'Кретдиторка 2022'!йй</definedName>
    <definedName name="йй">[0]!йй</definedName>
    <definedName name="ке" localSheetId="4">'Кретдиторка 2022'!ке</definedName>
    <definedName name="ке">[0]!ке</definedName>
    <definedName name="кеппппппппппп" localSheetId="4" hidden="1">{#N/A,#N/A,TRUE,"Лист1";#N/A,#N/A,TRUE,"Лист2";#N/A,#N/A,TRUE,"Лист3"}</definedName>
    <definedName name="кеппппппппппп" hidden="1">{#N/A,#N/A,TRUE,"Лист1";#N/A,#N/A,TRUE,"Лист2";#N/A,#N/A,TRUE,"Лист3"}</definedName>
    <definedName name="Консолидация" localSheetId="4">#REF!</definedName>
    <definedName name="Консолидация">#REF!</definedName>
    <definedName name="курс_2005" localSheetId="4">#REF!</definedName>
    <definedName name="курс_2005">#REF!</definedName>
    <definedName name="курс_2006" localSheetId="4">#REF!</definedName>
    <definedName name="курс_2006">#REF!</definedName>
    <definedName name="курс_2007" localSheetId="4">#REF!</definedName>
    <definedName name="курс_2007">#REF!</definedName>
    <definedName name="курс_2008" localSheetId="4">#REF!</definedName>
    <definedName name="курс_2008">#REF!</definedName>
    <definedName name="курс_2009" localSheetId="4">#REF!</definedName>
    <definedName name="курс_2009">#REF!</definedName>
    <definedName name="курс_2010" localSheetId="4">#REF!</definedName>
    <definedName name="курс_2010">#REF!</definedName>
    <definedName name="Ликвидация" localSheetId="4">#REF!</definedName>
    <definedName name="Ликвидация">#REF!</definedName>
    <definedName name="ммм" localSheetId="4">#REF!</definedName>
    <definedName name="ммм">#REF!</definedName>
    <definedName name="мпр" localSheetId="4">#REF!</definedName>
    <definedName name="мпр">#REF!</definedName>
    <definedName name="МРП" localSheetId="4">#REF!</definedName>
    <definedName name="МРП">#REF!</definedName>
    <definedName name="мым" localSheetId="4">'Кретдиторка 2022'!мым</definedName>
    <definedName name="мым">[0]!мым</definedName>
    <definedName name="НДС">'[8]Признак НДС'!$B$3:$B$4</definedName>
    <definedName name="НДСвх" localSheetId="4">#REF!</definedName>
    <definedName name="НДСвх">#REF!</definedName>
    <definedName name="НДСвхфпг">[15]Макро!$E$14</definedName>
    <definedName name="НДСвхфтг">[15]Макро!$G$14</definedName>
    <definedName name="НДСинв">[15]Макро!$F$13</definedName>
    <definedName name="НДСинвфпг">[15]Макро!$E$13</definedName>
    <definedName name="НДСинвфтг">[15]Макро!$G$13</definedName>
    <definedName name="НДСоб" localSheetId="4">#REF!</definedName>
    <definedName name="НДСоб">#REF!</definedName>
    <definedName name="НДСпр" localSheetId="4">#REF!</definedName>
    <definedName name="НДСпр">#REF!</definedName>
    <definedName name="НДСсоц" localSheetId="4">#REF!</definedName>
    <definedName name="НДСсоц">#REF!</definedName>
    <definedName name="НДСторг" localSheetId="4">#REF!</definedName>
    <definedName name="НДСторг">#REF!</definedName>
    <definedName name="НДСфпг">[15]Макро!$E$9</definedName>
    <definedName name="НДСфтг">[15]Макро!$G$9</definedName>
    <definedName name="НДФЛ" localSheetId="4">#REF!</definedName>
    <definedName name="НДФЛ">#REF!</definedName>
    <definedName name="НДФЛ2" localSheetId="4">[16]Макро!#REF!</definedName>
    <definedName name="НДФЛ2">[16]Макро!#REF!</definedName>
    <definedName name="НДФЛ3" localSheetId="4">[16]Макро!#REF!</definedName>
    <definedName name="НДФЛ3">[16]Макро!#REF!</definedName>
    <definedName name="_xlnm.Print_Area" localSheetId="4">'Кретдиторка 2022'!$A$1:$AC$16</definedName>
    <definedName name="_xlnm.Print_Area">#REF!</definedName>
    <definedName name="Ора">'[17]поставка сравн13'!$A$1:$Q$30</definedName>
    <definedName name="Ораз">[10]Форма2!$D$179:$F$185,[10]Форма2!$D$175:$F$177,[10]Форма2!$D$165:$F$173,[10]Форма2!$D$165</definedName>
    <definedName name="основания_итог">'[8]Основание ОИ, ТКП, ВХК'!$A$3:$A$50</definedName>
    <definedName name="Подразделение" localSheetId="4">#REF!</definedName>
    <definedName name="Подразделение">#REF!</definedName>
    <definedName name="Предприятия" localSheetId="4">#REF!</definedName>
    <definedName name="Предприятия">#REF!</definedName>
    <definedName name="прибыль3" localSheetId="4" hidden="1">{#N/A,#N/A,TRUE,"Лист1";#N/A,#N/A,TRUE,"Лист2";#N/A,#N/A,TRUE,"Лист3"}</definedName>
    <definedName name="прибыль3" hidden="1">{#N/A,#N/A,TRUE,"Лист1";#N/A,#N/A,TRUE,"Лист2";#N/A,#N/A,TRUE,"Лист3"}</definedName>
    <definedName name="Приоритет_закупок">'[8]Приоритет закупок'!$A$3:$A$5</definedName>
    <definedName name="ПробегТепловозаДоКапремонта" localSheetId="4">#REF!</definedName>
    <definedName name="ПробегТепловозаДоКапремонта">#REF!</definedName>
    <definedName name="ПробегЭлектровозаДоКапремонта" localSheetId="4">#REF!</definedName>
    <definedName name="ПробегЭлектровозаДоКапремонта">#REF!</definedName>
    <definedName name="ПробегЭлектросекцииДоКапремонта" localSheetId="4">#REF!</definedName>
    <definedName name="ПробегЭлектросекцииДоКапремонта">#REF!</definedName>
    <definedName name="Прог" localSheetId="4">#REF!</definedName>
    <definedName name="Прог">#REF!</definedName>
    <definedName name="пррррр" localSheetId="4">#REF!</definedName>
    <definedName name="пррррр">#REF!</definedName>
    <definedName name="прррррр" localSheetId="4">#REF!</definedName>
    <definedName name="прррррр">#REF!</definedName>
    <definedName name="расход" localSheetId="4">#REF!</definedName>
    <definedName name="расход">#REF!</definedName>
    <definedName name="Реализация" localSheetId="4">#REF!</definedName>
    <definedName name="Реализация">#REF!</definedName>
    <definedName name="РЖД" localSheetId="4">#REF!</definedName>
    <definedName name="РЖД">#REF!</definedName>
    <definedName name="рис1" localSheetId="4" hidden="1">{#N/A,#N/A,TRUE,"Лист1";#N/A,#N/A,TRUE,"Лист2";#N/A,#N/A,TRUE,"Лист3"}</definedName>
    <definedName name="рис1" hidden="1">{#N/A,#N/A,TRUE,"Лист1";#N/A,#N/A,TRUE,"Лист2";#N/A,#N/A,TRUE,"Лист3"}</definedName>
    <definedName name="рп" localSheetId="4">#REF!</definedName>
    <definedName name="рп">#REF!</definedName>
    <definedName name="с" localSheetId="4">'Кретдиторка 2022'!с</definedName>
    <definedName name="с">[0]!с</definedName>
    <definedName name="сектор">[5]Предпр!$L$3:$L$8</definedName>
    <definedName name="см" localSheetId="4">#REF!</definedName>
    <definedName name="см">#REF!</definedName>
    <definedName name="Сохранение" localSheetId="4">#REF!</definedName>
    <definedName name="Сохранение">#REF!</definedName>
    <definedName name="Соц.пособие" localSheetId="4">[18]ОТиТБ!#REF!</definedName>
    <definedName name="Соц.пособие">[18]ОТиТБ!#REF!</definedName>
    <definedName name="Список1" localSheetId="4">#REF!</definedName>
    <definedName name="Список1">#REF!</definedName>
    <definedName name="Список2" localSheetId="4">#REF!</definedName>
    <definedName name="Список2">#REF!</definedName>
    <definedName name="Список3" localSheetId="4">#REF!</definedName>
    <definedName name="Список3">#REF!</definedName>
    <definedName name="СписокТЭП">[19]СписокТЭП!$A$1:$C$40</definedName>
    <definedName name="Способ_закупок">'[8]Способы закупок'!$A$4:$A$11</definedName>
    <definedName name="сс" localSheetId="4">'Кретдиторка 2022'!сс</definedName>
    <definedName name="сс">[0]!сс</definedName>
    <definedName name="сссс" localSheetId="4">'Кретдиторка 2022'!сссс</definedName>
    <definedName name="сссс">[0]!сссс</definedName>
    <definedName name="ссы" localSheetId="4">'Кретдиторка 2022'!ссы</definedName>
    <definedName name="ссы">[0]!ссы</definedName>
    <definedName name="Тип_дней">'[8]Тип дней'!$B$2:$B$3</definedName>
    <definedName name="ТипПодразделения" localSheetId="4">#REF!</definedName>
    <definedName name="ТипПодразделения">#REF!</definedName>
    <definedName name="титэк" localSheetId="4">#REF!</definedName>
    <definedName name="титэк">#REF!</definedName>
    <definedName name="титэк1" localSheetId="4">#REF!</definedName>
    <definedName name="титэк1">#REF!</definedName>
    <definedName name="титэмба" localSheetId="4">#REF!</definedName>
    <definedName name="титэмба">#REF!</definedName>
    <definedName name="тп" localSheetId="4" hidden="1">{#N/A,#N/A,TRUE,"Лист1";#N/A,#N/A,TRUE,"Лист2";#N/A,#N/A,TRUE,"Лист3"}</definedName>
    <definedName name="тп" hidden="1">{#N/A,#N/A,TRUE,"Лист1";#N/A,#N/A,TRUE,"Лист2";#N/A,#N/A,TRUE,"Лист3"}</definedName>
    <definedName name="у" localSheetId="4">'Кретдиторка 2022'!у</definedName>
    <definedName name="у">[0]!у</definedName>
    <definedName name="Увеличение" localSheetId="4">#REF!</definedName>
    <definedName name="Увеличение">#REF!</definedName>
    <definedName name="ук" localSheetId="4">'Кретдиторка 2022'!ук</definedName>
    <definedName name="ук">[0]!ук</definedName>
    <definedName name="укеееукеееееееееееееее" localSheetId="4"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hidden="1">{#N/A,#N/A,TRUE,"Лист1";#N/A,#N/A,TRUE,"Лист2";#N/A,#N/A,TRUE,"Лист3"}</definedName>
    <definedName name="уро" localSheetId="4" hidden="1">{#N/A,#N/A,TRUE,"Лист1";#N/A,#N/A,TRUE,"Лист2";#N/A,#N/A,TRUE,"Лист3"}</definedName>
    <definedName name="уро" hidden="1">{#N/A,#N/A,TRUE,"Лист1";#N/A,#N/A,TRUE,"Лист2";#N/A,#N/A,TRUE,"Лист3"}</definedName>
    <definedName name="Уровень2" localSheetId="4">#REF!</definedName>
    <definedName name="Уровень2">#REF!</definedName>
    <definedName name="Уровень3" localSheetId="4">#REF!</definedName>
    <definedName name="Уровень3">#REF!</definedName>
    <definedName name="форма6" localSheetId="4">#REF!</definedName>
    <definedName name="форма6">#REF!</definedName>
    <definedName name="ххх" localSheetId="4">'Кретдиторка 2022'!ххх</definedName>
    <definedName name="ххх">[0]!ххх</definedName>
    <definedName name="ц" localSheetId="4">#REF!</definedName>
    <definedName name="ц">#REF!</definedName>
    <definedName name="ЦА" localSheetId="4">#REF!</definedName>
    <definedName name="ЦА">#REF!</definedName>
    <definedName name="цу" localSheetId="4">'Кретдиторка 2022'!цу</definedName>
    <definedName name="цу">[0]!цу</definedName>
    <definedName name="щ" localSheetId="4">'Кретдиторка 2022'!щ</definedName>
    <definedName name="щ">[0]!щ</definedName>
    <definedName name="ыв" localSheetId="4">'Кретдиторка 2022'!ыв</definedName>
    <definedName name="ыв">[0]!ыв</definedName>
    <definedName name="ыуаы" localSheetId="4" hidden="1">{#N/A,#N/A,TRUE,"Лист1";#N/A,#N/A,TRUE,"Лист2";#N/A,#N/A,TRUE,"Лист3"}</definedName>
    <definedName name="ыуаы" hidden="1">{#N/A,#N/A,TRUE,"Лист1";#N/A,#N/A,TRUE,"Лист2";#N/A,#N/A,TRUE,"Лист3"}</definedName>
    <definedName name="ыыыы" localSheetId="4">'Кретдиторка 2022'!ыыыы</definedName>
    <definedName name="ыыыы">[0]!ыыыы</definedName>
    <definedName name="Экспорт_Объемы_добычи" localSheetId="4">#REF!</definedName>
    <definedName name="Экспорт_Объемы_добычи">#REF!</definedName>
    <definedName name="Экспорт_Поставки_нефти">'[14]поставка сравн13'!$A$1:$Q$30</definedName>
    <definedName name="ээ" localSheetId="4">#REF!</definedName>
    <definedName name="ээ">#REF!</definedName>
    <definedName name="юю" localSheetId="4">#REF!</definedName>
    <definedName name="юю">#REF!</definedName>
    <definedName name="ячейка" localSheetId="4">#REF!</definedName>
    <definedName name="ячейка">#REF!</definedName>
  </definedNames>
  <calcPr calcId="162913"/>
</workbook>
</file>

<file path=xl/calcChain.xml><?xml version="1.0" encoding="utf-8"?>
<calcChain xmlns="http://schemas.openxmlformats.org/spreadsheetml/2006/main">
  <c r="GU36" i="191" l="1"/>
  <c r="GT36" i="191"/>
  <c r="GS36" i="191"/>
  <c r="GR36" i="191"/>
  <c r="GQ36" i="191"/>
  <c r="GP36" i="191"/>
  <c r="GO36" i="191"/>
  <c r="GN36" i="191"/>
  <c r="GM36" i="191"/>
  <c r="GL36" i="191"/>
  <c r="GK36" i="191"/>
  <c r="GJ36" i="191"/>
  <c r="GU35" i="191"/>
  <c r="GT35" i="191"/>
  <c r="GS35" i="191"/>
  <c r="GR35" i="191"/>
  <c r="GQ35" i="191"/>
  <c r="GP35" i="191"/>
  <c r="GO35" i="191"/>
  <c r="GN35" i="191"/>
  <c r="GM35" i="191"/>
  <c r="GL35" i="191"/>
  <c r="GK35" i="191"/>
  <c r="GJ35" i="191"/>
  <c r="GU34" i="191"/>
  <c r="GT34" i="191"/>
  <c r="GS34" i="191"/>
  <c r="GR34" i="191"/>
  <c r="GQ34" i="191"/>
  <c r="GP34" i="191"/>
  <c r="GO34" i="191"/>
  <c r="GN34" i="191"/>
  <c r="GM34" i="191"/>
  <c r="GL34" i="191"/>
  <c r="GK34" i="191"/>
  <c r="GJ34" i="191"/>
  <c r="GU33" i="191"/>
  <c r="GU32" i="191" s="1"/>
  <c r="GT33" i="191"/>
  <c r="GT32" i="191" s="1"/>
  <c r="GS33" i="191"/>
  <c r="GS32" i="191" s="1"/>
  <c r="GR33" i="191"/>
  <c r="GR32" i="191" s="1"/>
  <c r="GQ33" i="191"/>
  <c r="GQ32" i="191" s="1"/>
  <c r="GP33" i="191"/>
  <c r="GP32" i="191" s="1"/>
  <c r="GO33" i="191"/>
  <c r="GO32" i="191" s="1"/>
  <c r="GN33" i="191"/>
  <c r="GN32" i="191" s="1"/>
  <c r="GM33" i="191"/>
  <c r="GL33" i="191"/>
  <c r="GK33" i="191"/>
  <c r="GJ33" i="191"/>
  <c r="GU31" i="191"/>
  <c r="GT31" i="191"/>
  <c r="GS31" i="191"/>
  <c r="GR31" i="191"/>
  <c r="GQ31" i="191"/>
  <c r="GP31" i="191"/>
  <c r="GO31" i="191"/>
  <c r="GN31" i="191"/>
  <c r="GM31" i="191"/>
  <c r="GL31" i="191"/>
  <c r="GK31" i="191"/>
  <c r="GJ31" i="191"/>
  <c r="GU30" i="191"/>
  <c r="GU29" i="191" s="1"/>
  <c r="GT30" i="191"/>
  <c r="GT29" i="191" s="1"/>
  <c r="GS30" i="191"/>
  <c r="GS29" i="191" s="1"/>
  <c r="GR30" i="191"/>
  <c r="GR29" i="191" s="1"/>
  <c r="GQ30" i="191"/>
  <c r="GQ29" i="191" s="1"/>
  <c r="GP30" i="191"/>
  <c r="GP29" i="191" s="1"/>
  <c r="GO30" i="191"/>
  <c r="GO29" i="191" s="1"/>
  <c r="GN30" i="191"/>
  <c r="GN29" i="191" s="1"/>
  <c r="GM30" i="191"/>
  <c r="GL30" i="191"/>
  <c r="GK30" i="191"/>
  <c r="GJ30" i="191"/>
  <c r="GJ29" i="191" s="1"/>
  <c r="GU28" i="191"/>
  <c r="GT28" i="191"/>
  <c r="GS28" i="191"/>
  <c r="GR28" i="191"/>
  <c r="GQ28" i="191"/>
  <c r="GP28" i="191"/>
  <c r="GO28" i="191"/>
  <c r="GN28" i="191"/>
  <c r="GM28" i="191"/>
  <c r="GL28" i="191"/>
  <c r="GK28" i="191"/>
  <c r="GJ28" i="191"/>
  <c r="GU27" i="191"/>
  <c r="GU26" i="191" s="1"/>
  <c r="GT27" i="191"/>
  <c r="GT26" i="191" s="1"/>
  <c r="GS27" i="191"/>
  <c r="GS26" i="191" s="1"/>
  <c r="GR27" i="191"/>
  <c r="GR26" i="191" s="1"/>
  <c r="GQ27" i="191"/>
  <c r="GQ26" i="191" s="1"/>
  <c r="GP27" i="191"/>
  <c r="GP26" i="191" s="1"/>
  <c r="GO27" i="191"/>
  <c r="GO26" i="191" s="1"/>
  <c r="GO25" i="191" s="1"/>
  <c r="GN27" i="191"/>
  <c r="GN26" i="191" s="1"/>
  <c r="GM27" i="191"/>
  <c r="GL27" i="191"/>
  <c r="GK27" i="191"/>
  <c r="GJ27" i="191"/>
  <c r="GJ26" i="191" s="1"/>
  <c r="GU24" i="191"/>
  <c r="GT24" i="191"/>
  <c r="GS24" i="191"/>
  <c r="GR24" i="191"/>
  <c r="GQ24" i="191"/>
  <c r="GP24" i="191"/>
  <c r="GO24" i="191"/>
  <c r="GN24" i="191"/>
  <c r="GM24" i="191"/>
  <c r="GL24" i="191"/>
  <c r="GK24" i="191"/>
  <c r="GJ24" i="191"/>
  <c r="GU23" i="191"/>
  <c r="GT23" i="191"/>
  <c r="GS23" i="191"/>
  <c r="GR23" i="191"/>
  <c r="GQ23" i="191"/>
  <c r="GP23" i="191"/>
  <c r="GO23" i="191"/>
  <c r="GN23" i="191"/>
  <c r="GM23" i="191"/>
  <c r="GL23" i="191"/>
  <c r="GK23" i="191"/>
  <c r="GJ23" i="191"/>
  <c r="GU22" i="191"/>
  <c r="GT22" i="191"/>
  <c r="GS22" i="191"/>
  <c r="GR22" i="191"/>
  <c r="GQ22" i="191"/>
  <c r="GP22" i="191"/>
  <c r="GO22" i="191"/>
  <c r="GN22" i="191"/>
  <c r="GM22" i="191"/>
  <c r="GL22" i="191"/>
  <c r="GK22" i="191"/>
  <c r="GJ22" i="191"/>
  <c r="GU21" i="191"/>
  <c r="GT21" i="191"/>
  <c r="GS21" i="191"/>
  <c r="GR21" i="191"/>
  <c r="GQ21" i="191"/>
  <c r="GP21" i="191"/>
  <c r="GO21" i="191"/>
  <c r="GN21" i="191"/>
  <c r="GM21" i="191"/>
  <c r="GL21" i="191"/>
  <c r="GK21" i="191"/>
  <c r="GJ21" i="191"/>
  <c r="GQ20" i="191"/>
  <c r="GQ19" i="191" s="1"/>
  <c r="GP20" i="191"/>
  <c r="GP19" i="191" s="1"/>
  <c r="GO20" i="191"/>
  <c r="GO19" i="191" s="1"/>
  <c r="GN20" i="191"/>
  <c r="GN19" i="191" s="1"/>
  <c r="GM20" i="191"/>
  <c r="GM19" i="191" s="1"/>
  <c r="GL20" i="191"/>
  <c r="GL19" i="191" s="1"/>
  <c r="GK20" i="191"/>
  <c r="GJ20" i="191"/>
  <c r="GJ19" i="191" s="1"/>
  <c r="GU18" i="191"/>
  <c r="GT18" i="191"/>
  <c r="GS18" i="191"/>
  <c r="GR18" i="191"/>
  <c r="GQ18" i="191"/>
  <c r="GP18" i="191"/>
  <c r="GO18" i="191"/>
  <c r="GN18" i="191"/>
  <c r="GM18" i="191"/>
  <c r="GL18" i="191"/>
  <c r="GK18" i="191"/>
  <c r="GJ18" i="191"/>
  <c r="GU17" i="191"/>
  <c r="GT17" i="191"/>
  <c r="GS17" i="191"/>
  <c r="GR17" i="191"/>
  <c r="GQ17" i="191"/>
  <c r="GP17" i="191"/>
  <c r="GO17" i="191"/>
  <c r="GN17" i="191"/>
  <c r="GM17" i="191"/>
  <c r="GL17" i="191"/>
  <c r="GK17" i="191"/>
  <c r="GJ17" i="191"/>
  <c r="GU16" i="191"/>
  <c r="GT16" i="191"/>
  <c r="GS16" i="191"/>
  <c r="GR16" i="191"/>
  <c r="GQ16" i="191"/>
  <c r="GP16" i="191"/>
  <c r="GO16" i="191"/>
  <c r="GN16" i="191"/>
  <c r="GM16" i="191"/>
  <c r="GL16" i="191"/>
  <c r="GK16" i="191"/>
  <c r="GJ16" i="191"/>
  <c r="GU15" i="191"/>
  <c r="GT15" i="191"/>
  <c r="GS15" i="191"/>
  <c r="GR15" i="191"/>
  <c r="GQ15" i="191"/>
  <c r="GP15" i="191"/>
  <c r="GO15" i="191"/>
  <c r="GN15" i="191"/>
  <c r="GM15" i="191"/>
  <c r="GL15" i="191"/>
  <c r="GK15" i="191"/>
  <c r="GJ15" i="191"/>
  <c r="GU14" i="191"/>
  <c r="GU13" i="191" s="1"/>
  <c r="GT14" i="191"/>
  <c r="GS14" i="191"/>
  <c r="GR14" i="191"/>
  <c r="GQ14" i="191"/>
  <c r="GQ13" i="191" s="1"/>
  <c r="GP14" i="191"/>
  <c r="GP13" i="191" s="1"/>
  <c r="GO14" i="191"/>
  <c r="GN14" i="191"/>
  <c r="GN13" i="191" s="1"/>
  <c r="GM14" i="191"/>
  <c r="GL14" i="191"/>
  <c r="GK14" i="191"/>
  <c r="GJ14" i="191"/>
  <c r="GJ13" i="191" s="1"/>
  <c r="GU12" i="191"/>
  <c r="GT12" i="191"/>
  <c r="GS12" i="191"/>
  <c r="GR12" i="191"/>
  <c r="GQ12" i="191"/>
  <c r="GP12" i="191"/>
  <c r="GO12" i="191"/>
  <c r="GN12" i="191"/>
  <c r="GM12" i="191"/>
  <c r="GL12" i="191"/>
  <c r="GK12" i="191"/>
  <c r="GJ12" i="191"/>
  <c r="GU11" i="191"/>
  <c r="GT11" i="191"/>
  <c r="GS11" i="191"/>
  <c r="GR11" i="191"/>
  <c r="GQ11" i="191"/>
  <c r="GP11" i="191"/>
  <c r="GO11" i="191"/>
  <c r="GN11" i="191"/>
  <c r="GM11" i="191"/>
  <c r="GL11" i="191"/>
  <c r="GK11" i="191"/>
  <c r="GJ11" i="191"/>
  <c r="GU10" i="191"/>
  <c r="GT10" i="191"/>
  <c r="GO10" i="191"/>
  <c r="GN10" i="191"/>
  <c r="GM10" i="191"/>
  <c r="GL10" i="191"/>
  <c r="GK10" i="191"/>
  <c r="GJ10" i="191"/>
  <c r="GU9" i="191"/>
  <c r="GT9" i="191"/>
  <c r="GO9" i="191"/>
  <c r="GN9" i="191"/>
  <c r="GM9" i="191"/>
  <c r="GL9" i="191"/>
  <c r="GK9" i="191"/>
  <c r="GJ9" i="191"/>
  <c r="GU8" i="191"/>
  <c r="GU7" i="191" s="1"/>
  <c r="GT8" i="191"/>
  <c r="GT7" i="191" s="1"/>
  <c r="GS8" i="191"/>
  <c r="GR8" i="191"/>
  <c r="GQ8" i="191"/>
  <c r="GP8" i="191"/>
  <c r="GO8" i="191"/>
  <c r="GO7" i="191" s="1"/>
  <c r="GN8" i="191"/>
  <c r="GM8" i="191"/>
  <c r="GL8" i="191"/>
  <c r="GL7" i="191" s="1"/>
  <c r="GE36" i="191"/>
  <c r="GD36" i="191"/>
  <c r="GC36" i="191"/>
  <c r="GB36" i="191"/>
  <c r="GE35" i="191"/>
  <c r="GD35" i="191"/>
  <c r="GC35" i="191"/>
  <c r="GB35" i="191"/>
  <c r="GE34" i="191"/>
  <c r="GD34" i="191"/>
  <c r="GC34" i="191"/>
  <c r="GB34" i="191"/>
  <c r="GE33" i="191"/>
  <c r="GE32" i="191" s="1"/>
  <c r="GD33" i="191"/>
  <c r="GD32" i="191" s="1"/>
  <c r="GC33" i="191"/>
  <c r="GC32" i="191" s="1"/>
  <c r="GB33" i="191"/>
  <c r="GB32" i="191" s="1"/>
  <c r="GE31" i="191"/>
  <c r="GD31" i="191"/>
  <c r="GC31" i="191"/>
  <c r="GB31" i="191"/>
  <c r="GE30" i="191"/>
  <c r="GE29" i="191" s="1"/>
  <c r="GD30" i="191"/>
  <c r="GD29" i="191" s="1"/>
  <c r="GC30" i="191"/>
  <c r="GC29" i="191" s="1"/>
  <c r="GB30" i="191"/>
  <c r="GB29" i="191" s="1"/>
  <c r="GE28" i="191"/>
  <c r="GD28" i="191"/>
  <c r="GC28" i="191"/>
  <c r="GB28" i="191"/>
  <c r="GE27" i="191"/>
  <c r="GE26" i="191" s="1"/>
  <c r="GD27" i="191"/>
  <c r="GD26" i="191" s="1"/>
  <c r="GC27" i="191"/>
  <c r="GC26" i="191" s="1"/>
  <c r="GB27" i="191"/>
  <c r="GE24" i="191"/>
  <c r="GD24" i="191"/>
  <c r="GC24" i="191"/>
  <c r="GB24" i="191"/>
  <c r="GE23" i="191"/>
  <c r="GD23" i="191"/>
  <c r="GC23" i="191"/>
  <c r="GB23" i="191"/>
  <c r="GE22" i="191"/>
  <c r="GD22" i="191"/>
  <c r="GC22" i="191"/>
  <c r="GB22" i="191"/>
  <c r="GE21" i="191"/>
  <c r="GD21" i="191"/>
  <c r="GC21" i="191"/>
  <c r="GB21" i="191"/>
  <c r="GE18" i="191"/>
  <c r="GD18" i="191"/>
  <c r="GC18" i="191"/>
  <c r="GB18" i="191"/>
  <c r="GE17" i="191"/>
  <c r="GD17" i="191"/>
  <c r="GC17" i="191"/>
  <c r="GB17" i="191"/>
  <c r="GE16" i="191"/>
  <c r="GD16" i="191"/>
  <c r="GC16" i="191"/>
  <c r="GB16" i="191"/>
  <c r="GE15" i="191"/>
  <c r="GD15" i="191"/>
  <c r="GC15" i="191"/>
  <c r="GB15" i="191"/>
  <c r="GE14" i="191"/>
  <c r="GE13" i="191" s="1"/>
  <c r="GD14" i="191"/>
  <c r="GD13" i="191" s="1"/>
  <c r="GC14" i="191"/>
  <c r="GC13" i="191" s="1"/>
  <c r="GB14" i="191"/>
  <c r="GB13" i="191" s="1"/>
  <c r="GE12" i="191"/>
  <c r="GD12" i="191"/>
  <c r="GC12" i="191"/>
  <c r="GB12" i="191"/>
  <c r="GE11" i="191"/>
  <c r="GD11" i="191"/>
  <c r="GC11" i="191"/>
  <c r="GB11" i="191"/>
  <c r="GE10" i="191"/>
  <c r="GD10" i="191"/>
  <c r="GC10" i="191"/>
  <c r="GB10" i="191"/>
  <c r="GE9" i="191"/>
  <c r="GD9" i="191"/>
  <c r="GC9" i="191"/>
  <c r="GB9" i="191"/>
  <c r="GA36" i="191"/>
  <c r="FZ36" i="191"/>
  <c r="FY36" i="191"/>
  <c r="FX36" i="191"/>
  <c r="FW36" i="191"/>
  <c r="FV36" i="191"/>
  <c r="FU36" i="191"/>
  <c r="FT36" i="191"/>
  <c r="GA35" i="191"/>
  <c r="FZ35" i="191"/>
  <c r="FY35" i="191"/>
  <c r="FX35" i="191"/>
  <c r="FW35" i="191"/>
  <c r="FV35" i="191"/>
  <c r="FU35" i="191"/>
  <c r="FT35" i="191"/>
  <c r="GA34" i="191"/>
  <c r="FZ34" i="191"/>
  <c r="FY34" i="191"/>
  <c r="FX34" i="191"/>
  <c r="FW34" i="191"/>
  <c r="FV34" i="191"/>
  <c r="FU34" i="191"/>
  <c r="FT34" i="191"/>
  <c r="GA33" i="191"/>
  <c r="GA32" i="191" s="1"/>
  <c r="FZ33" i="191"/>
  <c r="FZ32" i="191" s="1"/>
  <c r="FY33" i="191"/>
  <c r="FY32" i="191" s="1"/>
  <c r="FX33" i="191"/>
  <c r="FX32" i="191" s="1"/>
  <c r="FW33" i="191"/>
  <c r="FV33" i="191"/>
  <c r="FV32" i="191" s="1"/>
  <c r="FU33" i="191"/>
  <c r="FU32" i="191" s="1"/>
  <c r="FT33" i="191"/>
  <c r="FT32" i="191" s="1"/>
  <c r="GA31" i="191"/>
  <c r="FZ31" i="191"/>
  <c r="FY31" i="191"/>
  <c r="FX31" i="191"/>
  <c r="FW31" i="191"/>
  <c r="FV31" i="191"/>
  <c r="FU31" i="191"/>
  <c r="FT31" i="191"/>
  <c r="GA30" i="191"/>
  <c r="GA29" i="191" s="1"/>
  <c r="FZ30" i="191"/>
  <c r="FZ29" i="191" s="1"/>
  <c r="FY30" i="191"/>
  <c r="FY29" i="191" s="1"/>
  <c r="FX30" i="191"/>
  <c r="FX29" i="191" s="1"/>
  <c r="FW30" i="191"/>
  <c r="FV30" i="191"/>
  <c r="FU30" i="191"/>
  <c r="FU29" i="191" s="1"/>
  <c r="FT30" i="191"/>
  <c r="FT29" i="191" s="1"/>
  <c r="GA28" i="191"/>
  <c r="FZ28" i="191"/>
  <c r="FY28" i="191"/>
  <c r="FX28" i="191"/>
  <c r="FW28" i="191"/>
  <c r="FV28" i="191"/>
  <c r="FU28" i="191"/>
  <c r="FT28" i="191"/>
  <c r="GA27" i="191"/>
  <c r="GA26" i="191" s="1"/>
  <c r="FZ27" i="191"/>
  <c r="FZ26" i="191" s="1"/>
  <c r="FY27" i="191"/>
  <c r="FY26" i="191" s="1"/>
  <c r="FX27" i="191"/>
  <c r="FW27" i="191"/>
  <c r="FW26" i="191" s="1"/>
  <c r="FV27" i="191"/>
  <c r="FU27" i="191"/>
  <c r="FU26" i="191" s="1"/>
  <c r="FT27" i="191"/>
  <c r="GA24" i="191"/>
  <c r="FZ24" i="191"/>
  <c r="FY24" i="191"/>
  <c r="FX24" i="191"/>
  <c r="FW24" i="191"/>
  <c r="FV24" i="191"/>
  <c r="FU24" i="191"/>
  <c r="FT24" i="191"/>
  <c r="GA23" i="191"/>
  <c r="FZ23" i="191"/>
  <c r="FY23" i="191"/>
  <c r="FX23" i="191"/>
  <c r="FW23" i="191"/>
  <c r="FV23" i="191"/>
  <c r="FU23" i="191"/>
  <c r="FT23" i="191"/>
  <c r="GA22" i="191"/>
  <c r="FZ22" i="191"/>
  <c r="FY22" i="191"/>
  <c r="FX22" i="191"/>
  <c r="FW22" i="191"/>
  <c r="FV22" i="191"/>
  <c r="FU22" i="191"/>
  <c r="FT22" i="191"/>
  <c r="GA21" i="191"/>
  <c r="FZ21" i="191"/>
  <c r="FY21" i="191"/>
  <c r="FX21" i="191"/>
  <c r="FW21" i="191"/>
  <c r="FV21" i="191"/>
  <c r="FU21" i="191"/>
  <c r="FT21" i="191"/>
  <c r="GA20" i="191"/>
  <c r="FZ20" i="191"/>
  <c r="FZ19" i="191" s="1"/>
  <c r="FY20" i="191"/>
  <c r="FX20" i="191"/>
  <c r="FW20" i="191"/>
  <c r="FV20" i="191"/>
  <c r="FU20" i="191"/>
  <c r="FT20" i="191"/>
  <c r="GA18" i="191"/>
  <c r="FZ18" i="191"/>
  <c r="FY18" i="191"/>
  <c r="FX18" i="191"/>
  <c r="FW18" i="191"/>
  <c r="FV18" i="191"/>
  <c r="FU18" i="191"/>
  <c r="FT18" i="191"/>
  <c r="GA17" i="191"/>
  <c r="FZ17" i="191"/>
  <c r="FY17" i="191"/>
  <c r="FX17" i="191"/>
  <c r="FW17" i="191"/>
  <c r="FV17" i="191"/>
  <c r="FU17" i="191"/>
  <c r="FT17" i="191"/>
  <c r="GA16" i="191"/>
  <c r="FZ16" i="191"/>
  <c r="FY16" i="191"/>
  <c r="FX16" i="191"/>
  <c r="FW16" i="191"/>
  <c r="FV16" i="191"/>
  <c r="FU16" i="191"/>
  <c r="FT16" i="191"/>
  <c r="GA15" i="191"/>
  <c r="FZ15" i="191"/>
  <c r="FY15" i="191"/>
  <c r="FX15" i="191"/>
  <c r="FW15" i="191"/>
  <c r="FV15" i="191"/>
  <c r="FU15" i="191"/>
  <c r="FT15" i="191"/>
  <c r="GA14" i="191"/>
  <c r="GA13" i="191" s="1"/>
  <c r="FZ14" i="191"/>
  <c r="FZ13" i="191" s="1"/>
  <c r="FY14" i="191"/>
  <c r="FY13" i="191" s="1"/>
  <c r="FX14" i="191"/>
  <c r="FX13" i="191" s="1"/>
  <c r="FW14" i="191"/>
  <c r="FV14" i="191"/>
  <c r="FV13" i="191" s="1"/>
  <c r="FU14" i="191"/>
  <c r="FU13" i="191" s="1"/>
  <c r="FT14" i="191"/>
  <c r="GA12" i="191"/>
  <c r="FZ12" i="191"/>
  <c r="FY12" i="191"/>
  <c r="FX12" i="191"/>
  <c r="FW12" i="191"/>
  <c r="FV12" i="191"/>
  <c r="FU12" i="191"/>
  <c r="FT12" i="191"/>
  <c r="GA11" i="191"/>
  <c r="FZ11" i="191"/>
  <c r="FY11" i="191"/>
  <c r="FX11" i="191"/>
  <c r="FW11" i="191"/>
  <c r="FV11" i="191"/>
  <c r="FU11" i="191"/>
  <c r="FT11" i="191"/>
  <c r="GA10" i="191"/>
  <c r="FZ10" i="191"/>
  <c r="FY10" i="191"/>
  <c r="FX10" i="191"/>
  <c r="FW10" i="191"/>
  <c r="FV10" i="191"/>
  <c r="FU10" i="191"/>
  <c r="FT10" i="191"/>
  <c r="GA9" i="191"/>
  <c r="FZ9" i="191"/>
  <c r="FY9" i="191"/>
  <c r="FX9" i="191"/>
  <c r="FW9" i="191"/>
  <c r="FV9" i="191"/>
  <c r="FU9" i="191"/>
  <c r="FT9" i="191"/>
  <c r="FO36" i="191"/>
  <c r="FN36" i="191"/>
  <c r="FM36" i="191"/>
  <c r="FL36" i="191"/>
  <c r="FK36" i="191"/>
  <c r="FJ36" i="191"/>
  <c r="FI36" i="191"/>
  <c r="FH36" i="191"/>
  <c r="FG36" i="191"/>
  <c r="FF36" i="191"/>
  <c r="FE36" i="191"/>
  <c r="FD36" i="191"/>
  <c r="FO35" i="191"/>
  <c r="FN35" i="191"/>
  <c r="FM35" i="191"/>
  <c r="FL35" i="191"/>
  <c r="FK35" i="191"/>
  <c r="FJ35" i="191"/>
  <c r="FI35" i="191"/>
  <c r="FH35" i="191"/>
  <c r="FG35" i="191"/>
  <c r="FF35" i="191"/>
  <c r="FE35" i="191"/>
  <c r="FD35" i="191"/>
  <c r="FK34" i="191"/>
  <c r="FJ34" i="191"/>
  <c r="FI34" i="191"/>
  <c r="FH34" i="191"/>
  <c r="FG34" i="191"/>
  <c r="FF34" i="191"/>
  <c r="FE34" i="191"/>
  <c r="FD34" i="191"/>
  <c r="FK33" i="191"/>
  <c r="FK32" i="191" s="1"/>
  <c r="FJ33" i="191"/>
  <c r="FI33" i="191"/>
  <c r="FI32" i="191" s="1"/>
  <c r="FH33" i="191"/>
  <c r="FH32" i="191" s="1"/>
  <c r="FG33" i="191"/>
  <c r="FF33" i="191"/>
  <c r="FE33" i="191"/>
  <c r="FE32" i="191" s="1"/>
  <c r="FD33" i="191"/>
  <c r="FD32" i="191" s="1"/>
  <c r="FO31" i="191"/>
  <c r="FN31" i="191"/>
  <c r="FM31" i="191"/>
  <c r="FL31" i="191"/>
  <c r="FK31" i="191"/>
  <c r="FJ31" i="191"/>
  <c r="FI31" i="191"/>
  <c r="FH31" i="191"/>
  <c r="FG31" i="191"/>
  <c r="FF31" i="191"/>
  <c r="FE31" i="191"/>
  <c r="FD31" i="191"/>
  <c r="FO30" i="191"/>
  <c r="FO29" i="191" s="1"/>
  <c r="FN30" i="191"/>
  <c r="FN29" i="191" s="1"/>
  <c r="FM30" i="191"/>
  <c r="FM29" i="191" s="1"/>
  <c r="FL30" i="191"/>
  <c r="FL29" i="191" s="1"/>
  <c r="FK30" i="191"/>
  <c r="FK29" i="191" s="1"/>
  <c r="FJ30" i="191"/>
  <c r="FJ29" i="191" s="1"/>
  <c r="FI30" i="191"/>
  <c r="FI29" i="191" s="1"/>
  <c r="FH30" i="191"/>
  <c r="FH29" i="191" s="1"/>
  <c r="FG30" i="191"/>
  <c r="FF30" i="191"/>
  <c r="FE30" i="191"/>
  <c r="FD30" i="191"/>
  <c r="FD29" i="191" s="1"/>
  <c r="FO28" i="191"/>
  <c r="FN28" i="191"/>
  <c r="FM28" i="191"/>
  <c r="FL28" i="191"/>
  <c r="FK28" i="191"/>
  <c r="FJ28" i="191"/>
  <c r="FI28" i="191"/>
  <c r="FH28" i="191"/>
  <c r="FG28" i="191"/>
  <c r="FF28" i="191"/>
  <c r="FE28" i="191"/>
  <c r="FD28" i="191"/>
  <c r="FO27" i="191"/>
  <c r="FO26" i="191" s="1"/>
  <c r="FO25" i="191" s="1"/>
  <c r="FN27" i="191"/>
  <c r="FN26" i="191" s="1"/>
  <c r="FM27" i="191"/>
  <c r="FM26" i="191" s="1"/>
  <c r="FM25" i="191" s="1"/>
  <c r="FL27" i="191"/>
  <c r="FL26" i="191" s="1"/>
  <c r="FK27" i="191"/>
  <c r="FK26" i="191" s="1"/>
  <c r="FJ27" i="191"/>
  <c r="FJ26" i="191" s="1"/>
  <c r="FI27" i="191"/>
  <c r="FI26" i="191" s="1"/>
  <c r="FH27" i="191"/>
  <c r="FH26" i="191" s="1"/>
  <c r="FG27" i="191"/>
  <c r="FF27" i="191"/>
  <c r="FE27" i="191"/>
  <c r="FD27" i="191"/>
  <c r="FO24" i="191"/>
  <c r="FN24" i="191"/>
  <c r="FM24" i="191"/>
  <c r="FL24" i="191"/>
  <c r="FK24" i="191"/>
  <c r="FJ24" i="191"/>
  <c r="FI24" i="191"/>
  <c r="FH24" i="191"/>
  <c r="FG24" i="191"/>
  <c r="FF24" i="191"/>
  <c r="FE24" i="191"/>
  <c r="FD24" i="191"/>
  <c r="FO23" i="191"/>
  <c r="FN23" i="191"/>
  <c r="FM23" i="191"/>
  <c r="FL23" i="191"/>
  <c r="FK23" i="191"/>
  <c r="FJ23" i="191"/>
  <c r="FI23" i="191"/>
  <c r="FH23" i="191"/>
  <c r="FG23" i="191"/>
  <c r="FF23" i="191"/>
  <c r="FE23" i="191"/>
  <c r="FD23" i="191"/>
  <c r="FO22" i="191"/>
  <c r="FN22" i="191"/>
  <c r="FM22" i="191"/>
  <c r="FL22" i="191"/>
  <c r="FK22" i="191"/>
  <c r="FJ22" i="191"/>
  <c r="FI22" i="191"/>
  <c r="FH22" i="191"/>
  <c r="FG22" i="191"/>
  <c r="FF22" i="191"/>
  <c r="FE22" i="191"/>
  <c r="FD22" i="191"/>
  <c r="FO21" i="191"/>
  <c r="FN21" i="191"/>
  <c r="FM21" i="191"/>
  <c r="FL21" i="191"/>
  <c r="FK21" i="191"/>
  <c r="FJ21" i="191"/>
  <c r="FI21" i="191"/>
  <c r="FH21" i="191"/>
  <c r="FG21" i="191"/>
  <c r="FF21" i="191"/>
  <c r="FE21" i="191"/>
  <c r="FD21" i="191"/>
  <c r="FK20" i="191"/>
  <c r="FJ20" i="191"/>
  <c r="FJ19" i="191" s="1"/>
  <c r="FI20" i="191"/>
  <c r="FI19" i="191" s="1"/>
  <c r="FH20" i="191"/>
  <c r="FH19" i="191" s="1"/>
  <c r="FG20" i="191"/>
  <c r="FG19" i="191" s="1"/>
  <c r="FF20" i="191"/>
  <c r="FE20" i="191"/>
  <c r="FE19" i="191" s="1"/>
  <c r="FD20" i="191"/>
  <c r="FO18" i="191"/>
  <c r="FN18" i="191"/>
  <c r="FM18" i="191"/>
  <c r="FL18" i="191"/>
  <c r="FK18" i="191"/>
  <c r="FJ18" i="191"/>
  <c r="FI18" i="191"/>
  <c r="FH18" i="191"/>
  <c r="FG18" i="191"/>
  <c r="FF18" i="191"/>
  <c r="FE18" i="191"/>
  <c r="FD18" i="191"/>
  <c r="FO17" i="191"/>
  <c r="FN17" i="191"/>
  <c r="FM17" i="191"/>
  <c r="FL17" i="191"/>
  <c r="FK17" i="191"/>
  <c r="FJ17" i="191"/>
  <c r="FI17" i="191"/>
  <c r="FH17" i="191"/>
  <c r="FG17" i="191"/>
  <c r="FF17" i="191"/>
  <c r="FE17" i="191"/>
  <c r="FD17" i="191"/>
  <c r="FO16" i="191"/>
  <c r="FN16" i="191"/>
  <c r="FM16" i="191"/>
  <c r="FL16" i="191"/>
  <c r="FK16" i="191"/>
  <c r="FJ16" i="191"/>
  <c r="FI16" i="191"/>
  <c r="FH16" i="191"/>
  <c r="FG16" i="191"/>
  <c r="FF16" i="191"/>
  <c r="FE16" i="191"/>
  <c r="FD16" i="191"/>
  <c r="FO15" i="191"/>
  <c r="FN15" i="191"/>
  <c r="FM15" i="191"/>
  <c r="FL15" i="191"/>
  <c r="FK15" i="191"/>
  <c r="FJ15" i="191"/>
  <c r="FI15" i="191"/>
  <c r="FH15" i="191"/>
  <c r="FG15" i="191"/>
  <c r="FF15" i="191"/>
  <c r="FE15" i="191"/>
  <c r="FD15" i="191"/>
  <c r="FO14" i="191"/>
  <c r="FO13" i="191" s="1"/>
  <c r="FN14" i="191"/>
  <c r="FN13" i="191" s="1"/>
  <c r="FM14" i="191"/>
  <c r="FL14" i="191"/>
  <c r="FL13" i="191" s="1"/>
  <c r="FK14" i="191"/>
  <c r="FK13" i="191" s="1"/>
  <c r="FJ14" i="191"/>
  <c r="FJ13" i="191" s="1"/>
  <c r="FI14" i="191"/>
  <c r="FI13" i="191" s="1"/>
  <c r="FH14" i="191"/>
  <c r="FH13" i="191" s="1"/>
  <c r="FG14" i="191"/>
  <c r="FF14" i="191"/>
  <c r="FE14" i="191"/>
  <c r="FE13" i="191" s="1"/>
  <c r="FD14" i="191"/>
  <c r="FO12" i="191"/>
  <c r="FN12" i="191"/>
  <c r="FM12" i="191"/>
  <c r="FL12" i="191"/>
  <c r="FK12" i="191"/>
  <c r="FJ12" i="191"/>
  <c r="FI12" i="191"/>
  <c r="FH12" i="191"/>
  <c r="FG12" i="191"/>
  <c r="FF12" i="191"/>
  <c r="FE12" i="191"/>
  <c r="FD12" i="191"/>
  <c r="FO11" i="191"/>
  <c r="FN11" i="191"/>
  <c r="FM11" i="191"/>
  <c r="FL11" i="191"/>
  <c r="FK11" i="191"/>
  <c r="FJ11" i="191"/>
  <c r="FI11" i="191"/>
  <c r="FH11" i="191"/>
  <c r="FG11" i="191"/>
  <c r="FF11" i="191"/>
  <c r="FE11" i="191"/>
  <c r="FD11" i="191"/>
  <c r="FO10" i="191"/>
  <c r="FN10" i="191"/>
  <c r="FM10" i="191"/>
  <c r="FL10" i="191"/>
  <c r="FK10" i="191"/>
  <c r="FJ10" i="191"/>
  <c r="FI10" i="191"/>
  <c r="FH10" i="191"/>
  <c r="FG10" i="191"/>
  <c r="FF10" i="191"/>
  <c r="FE10" i="191"/>
  <c r="FD10" i="191"/>
  <c r="FO9" i="191"/>
  <c r="FN9" i="191"/>
  <c r="FM9" i="191"/>
  <c r="FL9" i="191"/>
  <c r="FK9" i="191"/>
  <c r="FJ9" i="191"/>
  <c r="FI9" i="191"/>
  <c r="FH9" i="191"/>
  <c r="FG9" i="191"/>
  <c r="FF9" i="191"/>
  <c r="FE9" i="191"/>
  <c r="FD9" i="191"/>
  <c r="FI8" i="191"/>
  <c r="FH8" i="191"/>
  <c r="FG8" i="191"/>
  <c r="FF8" i="191"/>
  <c r="FE8" i="191"/>
  <c r="FD8" i="191"/>
  <c r="EY36" i="191"/>
  <c r="EX36" i="191"/>
  <c r="EW36" i="191"/>
  <c r="EV36" i="191"/>
  <c r="EU36" i="191"/>
  <c r="ET36" i="191"/>
  <c r="ES36" i="191"/>
  <c r="ER36" i="191"/>
  <c r="EQ36" i="191"/>
  <c r="EP36" i="191"/>
  <c r="EO36" i="191"/>
  <c r="EN36" i="191"/>
  <c r="EY35" i="191"/>
  <c r="EX35" i="191"/>
  <c r="EW35" i="191"/>
  <c r="EV35" i="191"/>
  <c r="EU35" i="191"/>
  <c r="ET35" i="191"/>
  <c r="ES35" i="191"/>
  <c r="ER35" i="191"/>
  <c r="EQ35" i="191"/>
  <c r="EP35" i="191"/>
  <c r="EO35" i="191"/>
  <c r="EN35" i="191"/>
  <c r="EY34" i="191"/>
  <c r="EX34" i="191"/>
  <c r="EW34" i="191"/>
  <c r="EV34" i="191"/>
  <c r="EU34" i="191"/>
  <c r="ET34" i="191"/>
  <c r="ES34" i="191"/>
  <c r="ER34" i="191"/>
  <c r="EQ34" i="191"/>
  <c r="EP34" i="191"/>
  <c r="EO34" i="191"/>
  <c r="EN34" i="191"/>
  <c r="EY33" i="191"/>
  <c r="EY32" i="191" s="1"/>
  <c r="EX33" i="191"/>
  <c r="EX32" i="191" s="1"/>
  <c r="EW33" i="191"/>
  <c r="EW32" i="191" s="1"/>
  <c r="EV33" i="191"/>
  <c r="EV32" i="191" s="1"/>
  <c r="EU33" i="191"/>
  <c r="EU32" i="191" s="1"/>
  <c r="ET33" i="191"/>
  <c r="ET32" i="191" s="1"/>
  <c r="ES33" i="191"/>
  <c r="ES32" i="191" s="1"/>
  <c r="ER33" i="191"/>
  <c r="ER32" i="191" s="1"/>
  <c r="EQ33" i="191"/>
  <c r="EP33" i="191"/>
  <c r="EO33" i="191"/>
  <c r="EN33" i="191"/>
  <c r="EY31" i="191"/>
  <c r="EX31" i="191"/>
  <c r="EW31" i="191"/>
  <c r="EV31" i="191"/>
  <c r="EU31" i="191"/>
  <c r="ET31" i="191"/>
  <c r="ES31" i="191"/>
  <c r="ER31" i="191"/>
  <c r="EQ31" i="191"/>
  <c r="EP31" i="191"/>
  <c r="EO31" i="191"/>
  <c r="EN31" i="191"/>
  <c r="EY30" i="191"/>
  <c r="EY29" i="191" s="1"/>
  <c r="EX30" i="191"/>
  <c r="EX29" i="191" s="1"/>
  <c r="EW30" i="191"/>
  <c r="EW29" i="191" s="1"/>
  <c r="EV30" i="191"/>
  <c r="EV29" i="191" s="1"/>
  <c r="EU30" i="191"/>
  <c r="EU29" i="191" s="1"/>
  <c r="ET30" i="191"/>
  <c r="ET29" i="191" s="1"/>
  <c r="ES30" i="191"/>
  <c r="ES29" i="191" s="1"/>
  <c r="ER30" i="191"/>
  <c r="ER29" i="191" s="1"/>
  <c r="EQ30" i="191"/>
  <c r="EP30" i="191"/>
  <c r="EO30" i="191"/>
  <c r="EN30" i="191"/>
  <c r="EY28" i="191"/>
  <c r="EX28" i="191"/>
  <c r="EW28" i="191"/>
  <c r="EV28" i="191"/>
  <c r="EU28" i="191"/>
  <c r="ET28" i="191"/>
  <c r="ES28" i="191"/>
  <c r="ER28" i="191"/>
  <c r="EQ28" i="191"/>
  <c r="EP28" i="191"/>
  <c r="EO28" i="191"/>
  <c r="EN28" i="191"/>
  <c r="EY27" i="191"/>
  <c r="EY26" i="191" s="1"/>
  <c r="EX27" i="191"/>
  <c r="EX26" i="191" s="1"/>
  <c r="EW27" i="191"/>
  <c r="EW26" i="191" s="1"/>
  <c r="EW25" i="191" s="1"/>
  <c r="EV27" i="191"/>
  <c r="EV26" i="191" s="1"/>
  <c r="EU27" i="191"/>
  <c r="EU26" i="191" s="1"/>
  <c r="ET27" i="191"/>
  <c r="ET26" i="191" s="1"/>
  <c r="ES27" i="191"/>
  <c r="ES26" i="191" s="1"/>
  <c r="ER27" i="191"/>
  <c r="EQ27" i="191"/>
  <c r="EP27" i="191"/>
  <c r="EO27" i="191"/>
  <c r="EN27" i="191"/>
  <c r="EY24" i="191"/>
  <c r="EX24" i="191"/>
  <c r="EW24" i="191"/>
  <c r="EV24" i="191"/>
  <c r="EU24" i="191"/>
  <c r="ET24" i="191"/>
  <c r="ES24" i="191"/>
  <c r="ER24" i="191"/>
  <c r="EQ24" i="191"/>
  <c r="EP24" i="191"/>
  <c r="EO24" i="191"/>
  <c r="EN24" i="191"/>
  <c r="EY23" i="191"/>
  <c r="EX23" i="191"/>
  <c r="EW23" i="191"/>
  <c r="EV23" i="191"/>
  <c r="EU23" i="191"/>
  <c r="ET23" i="191"/>
  <c r="ES23" i="191"/>
  <c r="ER23" i="191"/>
  <c r="EQ23" i="191"/>
  <c r="EP23" i="191"/>
  <c r="EO23" i="191"/>
  <c r="EN23" i="191"/>
  <c r="EY22" i="191"/>
  <c r="EX22" i="191"/>
  <c r="EW22" i="191"/>
  <c r="EV22" i="191"/>
  <c r="EU22" i="191"/>
  <c r="ET22" i="191"/>
  <c r="ES22" i="191"/>
  <c r="ER22" i="191"/>
  <c r="EQ22" i="191"/>
  <c r="EP22" i="191"/>
  <c r="EO22" i="191"/>
  <c r="EN22" i="191"/>
  <c r="EY21" i="191"/>
  <c r="EX21" i="191"/>
  <c r="EW21" i="191"/>
  <c r="EV21" i="191"/>
  <c r="EU21" i="191"/>
  <c r="ET21" i="191"/>
  <c r="ES21" i="191"/>
  <c r="ER21" i="191"/>
  <c r="EQ21" i="191"/>
  <c r="EP21" i="191"/>
  <c r="EO21" i="191"/>
  <c r="EN21" i="191"/>
  <c r="EU20" i="191"/>
  <c r="EU19" i="191" s="1"/>
  <c r="ET20" i="191"/>
  <c r="ET19" i="191" s="1"/>
  <c r="ES20" i="191"/>
  <c r="ES19" i="191" s="1"/>
  <c r="ER20" i="191"/>
  <c r="ER19" i="191" s="1"/>
  <c r="EQ20" i="191"/>
  <c r="EP20" i="191"/>
  <c r="EO20" i="191"/>
  <c r="EN20" i="191"/>
  <c r="EY18" i="191"/>
  <c r="EX18" i="191"/>
  <c r="EW18" i="191"/>
  <c r="EV18" i="191"/>
  <c r="EU18" i="191"/>
  <c r="ET18" i="191"/>
  <c r="ES18" i="191"/>
  <c r="ER18" i="191"/>
  <c r="EQ18" i="191"/>
  <c r="EP18" i="191"/>
  <c r="EO18" i="191"/>
  <c r="EN18" i="191"/>
  <c r="EY17" i="191"/>
  <c r="EX17" i="191"/>
  <c r="EW17" i="191"/>
  <c r="EV17" i="191"/>
  <c r="EU17" i="191"/>
  <c r="ET17" i="191"/>
  <c r="ES17" i="191"/>
  <c r="ER17" i="191"/>
  <c r="EQ17" i="191"/>
  <c r="EP17" i="191"/>
  <c r="EO17" i="191"/>
  <c r="EN17" i="191"/>
  <c r="EY16" i="191"/>
  <c r="EX16" i="191"/>
  <c r="EW16" i="191"/>
  <c r="EV16" i="191"/>
  <c r="EU16" i="191"/>
  <c r="ET16" i="191"/>
  <c r="ES16" i="191"/>
  <c r="ER16" i="191"/>
  <c r="EQ16" i="191"/>
  <c r="EP16" i="191"/>
  <c r="EO16" i="191"/>
  <c r="EN16" i="191"/>
  <c r="EY15" i="191"/>
  <c r="EX15" i="191"/>
  <c r="EW15" i="191"/>
  <c r="EV15" i="191"/>
  <c r="EU15" i="191"/>
  <c r="ET15" i="191"/>
  <c r="ES15" i="191"/>
  <c r="ER15" i="191"/>
  <c r="EQ15" i="191"/>
  <c r="EP15" i="191"/>
  <c r="EO15" i="191"/>
  <c r="EN15" i="191"/>
  <c r="EY14" i="191"/>
  <c r="EY13" i="191" s="1"/>
  <c r="EX14" i="191"/>
  <c r="EX13" i="191" s="1"/>
  <c r="EW14" i="191"/>
  <c r="EW13" i="191" s="1"/>
  <c r="EV14" i="191"/>
  <c r="EV13" i="191" s="1"/>
  <c r="EU14" i="191"/>
  <c r="EU13" i="191" s="1"/>
  <c r="ET14" i="191"/>
  <c r="ET13" i="191" s="1"/>
  <c r="ES14" i="191"/>
  <c r="ES13" i="191" s="1"/>
  <c r="ER14" i="191"/>
  <c r="ER13" i="191" s="1"/>
  <c r="EQ14" i="191"/>
  <c r="EP14" i="191"/>
  <c r="EP13" i="191" s="1"/>
  <c r="EO14" i="191"/>
  <c r="EN14" i="191"/>
  <c r="EY12" i="191"/>
  <c r="EX12" i="191"/>
  <c r="EW12" i="191"/>
  <c r="EV12" i="191"/>
  <c r="EU12" i="191"/>
  <c r="ET12" i="191"/>
  <c r="ES12" i="191"/>
  <c r="ER12" i="191"/>
  <c r="EQ12" i="191"/>
  <c r="EP12" i="191"/>
  <c r="EO12" i="191"/>
  <c r="EN12" i="191"/>
  <c r="EY11" i="191"/>
  <c r="EX11" i="191"/>
  <c r="EW11" i="191"/>
  <c r="EV11" i="191"/>
  <c r="EU11" i="191"/>
  <c r="ET11" i="191"/>
  <c r="ES11" i="191"/>
  <c r="ER11" i="191"/>
  <c r="EQ11" i="191"/>
  <c r="EP11" i="191"/>
  <c r="EO11" i="191"/>
  <c r="EN11" i="191"/>
  <c r="EY10" i="191"/>
  <c r="EX10" i="191"/>
  <c r="EW10" i="191"/>
  <c r="EV10" i="191"/>
  <c r="EU10" i="191"/>
  <c r="ET10" i="191"/>
  <c r="ES10" i="191"/>
  <c r="ER10" i="191"/>
  <c r="EQ10" i="191"/>
  <c r="EP10" i="191"/>
  <c r="EO10" i="191"/>
  <c r="EN10" i="191"/>
  <c r="EY9" i="191"/>
  <c r="EX9" i="191"/>
  <c r="EW9" i="191"/>
  <c r="EV9" i="191"/>
  <c r="EU9" i="191"/>
  <c r="ET9" i="191"/>
  <c r="ES9" i="191"/>
  <c r="ER9" i="191"/>
  <c r="EQ9" i="191"/>
  <c r="EP9" i="191"/>
  <c r="EO9" i="191"/>
  <c r="EN9" i="191"/>
  <c r="EY8" i="191"/>
  <c r="EY7" i="191" s="1"/>
  <c r="EX8" i="191"/>
  <c r="EW8" i="191"/>
  <c r="EV8" i="191"/>
  <c r="EV7" i="191" s="1"/>
  <c r="EU8" i="191"/>
  <c r="EU7" i="191" s="1"/>
  <c r="ET8" i="191"/>
  <c r="ET7" i="191" s="1"/>
  <c r="ES8" i="191"/>
  <c r="ER8" i="191"/>
  <c r="ER7" i="191" s="1"/>
  <c r="EQ8" i="191"/>
  <c r="EP8" i="191"/>
  <c r="EP7" i="191" s="1"/>
  <c r="EO8" i="191"/>
  <c r="EN8" i="191"/>
  <c r="FW38" i="191"/>
  <c r="HA36" i="191"/>
  <c r="GZ36" i="191"/>
  <c r="HA35" i="191"/>
  <c r="GZ35" i="191"/>
  <c r="HA34" i="191"/>
  <c r="GZ34" i="191"/>
  <c r="HA33" i="191"/>
  <c r="GZ33" i="191"/>
  <c r="HA31" i="191"/>
  <c r="GZ31" i="191"/>
  <c r="HA30" i="191"/>
  <c r="GZ30" i="191"/>
  <c r="HA28" i="191"/>
  <c r="GZ28" i="191"/>
  <c r="HA27" i="191"/>
  <c r="GZ27" i="191"/>
  <c r="HA24" i="191"/>
  <c r="GZ24" i="191"/>
  <c r="HA23" i="191"/>
  <c r="GZ23" i="191"/>
  <c r="HA22" i="191"/>
  <c r="GZ22" i="191"/>
  <c r="HA21" i="191"/>
  <c r="GZ21" i="191"/>
  <c r="HA20" i="191"/>
  <c r="GZ20" i="191"/>
  <c r="HA18" i="191"/>
  <c r="GZ18" i="191"/>
  <c r="HA17" i="191"/>
  <c r="GZ17" i="191"/>
  <c r="HA16" i="191"/>
  <c r="GZ16" i="191"/>
  <c r="HA15" i="191"/>
  <c r="GZ15" i="191"/>
  <c r="HA14" i="191"/>
  <c r="GZ14" i="191"/>
  <c r="HA12" i="191"/>
  <c r="GZ12" i="191"/>
  <c r="HA11" i="191"/>
  <c r="GZ11" i="191"/>
  <c r="HA10" i="191"/>
  <c r="GZ10" i="191"/>
  <c r="HA9" i="191"/>
  <c r="GZ9" i="191"/>
  <c r="HA8" i="191"/>
  <c r="GZ8" i="191"/>
  <c r="EG36" i="191"/>
  <c r="EF36" i="191"/>
  <c r="EE36" i="191"/>
  <c r="ED36" i="191"/>
  <c r="EC36" i="191"/>
  <c r="EB36" i="191"/>
  <c r="EA36" i="191"/>
  <c r="DZ36" i="191"/>
  <c r="DY36" i="191"/>
  <c r="DX36" i="191"/>
  <c r="DW36" i="191"/>
  <c r="DV36" i="191"/>
  <c r="EG35" i="191"/>
  <c r="EF35" i="191"/>
  <c r="EE35" i="191"/>
  <c r="ED35" i="191"/>
  <c r="EC35" i="191"/>
  <c r="EB35" i="191"/>
  <c r="EA35" i="191"/>
  <c r="DZ35" i="191"/>
  <c r="DY35" i="191"/>
  <c r="DX35" i="191"/>
  <c r="DW35" i="191"/>
  <c r="DV35" i="191"/>
  <c r="EG34" i="191"/>
  <c r="EF34" i="191"/>
  <c r="EE34" i="191"/>
  <c r="ED34" i="191"/>
  <c r="EC34" i="191"/>
  <c r="EB34" i="191"/>
  <c r="EA34" i="191"/>
  <c r="DZ34" i="191"/>
  <c r="DY34" i="191"/>
  <c r="DX34" i="191"/>
  <c r="DW34" i="191"/>
  <c r="DV34" i="191"/>
  <c r="EG33" i="191"/>
  <c r="EG32" i="191" s="1"/>
  <c r="EF33" i="191"/>
  <c r="EF32" i="191" s="1"/>
  <c r="EE33" i="191"/>
  <c r="EE32" i="191" s="1"/>
  <c r="ED33" i="191"/>
  <c r="ED32" i="191" s="1"/>
  <c r="EC33" i="191"/>
  <c r="EC32" i="191" s="1"/>
  <c r="EB33" i="191"/>
  <c r="EB32" i="191" s="1"/>
  <c r="EA33" i="191"/>
  <c r="EA32" i="191" s="1"/>
  <c r="DZ33" i="191"/>
  <c r="DZ32" i="191" s="1"/>
  <c r="DY33" i="191"/>
  <c r="DX33" i="191"/>
  <c r="DW33" i="191"/>
  <c r="DW32" i="191" s="1"/>
  <c r="DV33" i="191"/>
  <c r="DV32" i="191" s="1"/>
  <c r="EG31" i="191"/>
  <c r="EF31" i="191"/>
  <c r="EE31" i="191"/>
  <c r="ED31" i="191"/>
  <c r="EC31" i="191"/>
  <c r="EB31" i="191"/>
  <c r="EA31" i="191"/>
  <c r="DZ31" i="191"/>
  <c r="DY31" i="191"/>
  <c r="DX31" i="191"/>
  <c r="DW31" i="191"/>
  <c r="DV31" i="191"/>
  <c r="EG30" i="191"/>
  <c r="EG29" i="191" s="1"/>
  <c r="EF30" i="191"/>
  <c r="EF29" i="191" s="1"/>
  <c r="EE30" i="191"/>
  <c r="EE29" i="191" s="1"/>
  <c r="ED30" i="191"/>
  <c r="ED29" i="191" s="1"/>
  <c r="EC30" i="191"/>
  <c r="EC29" i="191" s="1"/>
  <c r="EB30" i="191"/>
  <c r="EB29" i="191" s="1"/>
  <c r="EA30" i="191"/>
  <c r="EA29" i="191" s="1"/>
  <c r="DZ30" i="191"/>
  <c r="DZ29" i="191" s="1"/>
  <c r="DY30" i="191"/>
  <c r="DX30" i="191"/>
  <c r="DW30" i="191"/>
  <c r="DV30" i="191"/>
  <c r="DV29" i="191" s="1"/>
  <c r="EG28" i="191"/>
  <c r="EF28" i="191"/>
  <c r="EE28" i="191"/>
  <c r="ED28" i="191"/>
  <c r="EC28" i="191"/>
  <c r="EB28" i="191"/>
  <c r="EA28" i="191"/>
  <c r="DZ28" i="191"/>
  <c r="DY28" i="191"/>
  <c r="DX28" i="191"/>
  <c r="DW28" i="191"/>
  <c r="DV28" i="191"/>
  <c r="EG27" i="191"/>
  <c r="EG26" i="191" s="1"/>
  <c r="EG25" i="191" s="1"/>
  <c r="EF27" i="191"/>
  <c r="EF26" i="191" s="1"/>
  <c r="EF25" i="191" s="1"/>
  <c r="EE27" i="191"/>
  <c r="EE26" i="191" s="1"/>
  <c r="ED27" i="191"/>
  <c r="ED26" i="191" s="1"/>
  <c r="EC27" i="191"/>
  <c r="EC26" i="191" s="1"/>
  <c r="EB27" i="191"/>
  <c r="EA27" i="191"/>
  <c r="EA26" i="191" s="1"/>
  <c r="EA25" i="191" s="1"/>
  <c r="DZ27" i="191"/>
  <c r="DZ26" i="191" s="1"/>
  <c r="DY27" i="191"/>
  <c r="DX27" i="191"/>
  <c r="DW27" i="191"/>
  <c r="DV27" i="191"/>
  <c r="DV26" i="191" s="1"/>
  <c r="EG24" i="191"/>
  <c r="EF24" i="191"/>
  <c r="EE24" i="191"/>
  <c r="ED24" i="191"/>
  <c r="EC24" i="191"/>
  <c r="EB24" i="191"/>
  <c r="EA24" i="191"/>
  <c r="DZ24" i="191"/>
  <c r="DY24" i="191"/>
  <c r="DX24" i="191"/>
  <c r="DW24" i="191"/>
  <c r="DV24" i="191"/>
  <c r="EG23" i="191"/>
  <c r="EF23" i="191"/>
  <c r="EE23" i="191"/>
  <c r="ED23" i="191"/>
  <c r="EC23" i="191"/>
  <c r="EB23" i="191"/>
  <c r="EA23" i="191"/>
  <c r="DZ23" i="191"/>
  <c r="DY23" i="191"/>
  <c r="DX23" i="191"/>
  <c r="DW23" i="191"/>
  <c r="DV23" i="191"/>
  <c r="EG22" i="191"/>
  <c r="EF22" i="191"/>
  <c r="EE22" i="191"/>
  <c r="ED22" i="191"/>
  <c r="EC22" i="191"/>
  <c r="EB22" i="191"/>
  <c r="EA22" i="191"/>
  <c r="DZ22" i="191"/>
  <c r="DY22" i="191"/>
  <c r="DX22" i="191"/>
  <c r="DW22" i="191"/>
  <c r="DV22" i="191"/>
  <c r="EG21" i="191"/>
  <c r="EF21" i="191"/>
  <c r="EE21" i="191"/>
  <c r="ED21" i="191"/>
  <c r="EC21" i="191"/>
  <c r="EB21" i="191"/>
  <c r="EA21" i="191"/>
  <c r="DZ21" i="191"/>
  <c r="DY21" i="191"/>
  <c r="DX21" i="191"/>
  <c r="DW21" i="191"/>
  <c r="DV21" i="191"/>
  <c r="EG20" i="191"/>
  <c r="EG19" i="191" s="1"/>
  <c r="EF20" i="191"/>
  <c r="EF19" i="191" s="1"/>
  <c r="EE20" i="191"/>
  <c r="EE19" i="191" s="1"/>
  <c r="ED20" i="191"/>
  <c r="EC20" i="191"/>
  <c r="EC19" i="191" s="1"/>
  <c r="EB20" i="191"/>
  <c r="EA20" i="191"/>
  <c r="DZ20" i="191"/>
  <c r="DZ19" i="191" s="1"/>
  <c r="DY20" i="191"/>
  <c r="DX20" i="191"/>
  <c r="DW20" i="191"/>
  <c r="DV20" i="191"/>
  <c r="EG18" i="191"/>
  <c r="EF18" i="191"/>
  <c r="EE18" i="191"/>
  <c r="ED18" i="191"/>
  <c r="EC18" i="191"/>
  <c r="EB18" i="191"/>
  <c r="EA18" i="191"/>
  <c r="DZ18" i="191"/>
  <c r="DY18" i="191"/>
  <c r="DX18" i="191"/>
  <c r="DW18" i="191"/>
  <c r="DV18" i="191"/>
  <c r="EG17" i="191"/>
  <c r="EF17" i="191"/>
  <c r="EE17" i="191"/>
  <c r="ED17" i="191"/>
  <c r="EC17" i="191"/>
  <c r="EB17" i="191"/>
  <c r="EA17" i="191"/>
  <c r="DZ17" i="191"/>
  <c r="DY17" i="191"/>
  <c r="DX17" i="191"/>
  <c r="DW17" i="191"/>
  <c r="DV17" i="191"/>
  <c r="EG16" i="191"/>
  <c r="EF16" i="191"/>
  <c r="EE16" i="191"/>
  <c r="ED16" i="191"/>
  <c r="EC16" i="191"/>
  <c r="EB16" i="191"/>
  <c r="EA16" i="191"/>
  <c r="DZ16" i="191"/>
  <c r="DY16" i="191"/>
  <c r="DX16" i="191"/>
  <c r="DW16" i="191"/>
  <c r="DV16" i="191"/>
  <c r="EG15" i="191"/>
  <c r="EF15" i="191"/>
  <c r="EE15" i="191"/>
  <c r="ED15" i="191"/>
  <c r="EC15" i="191"/>
  <c r="EB15" i="191"/>
  <c r="EA15" i="191"/>
  <c r="DZ15" i="191"/>
  <c r="DY15" i="191"/>
  <c r="DX15" i="191"/>
  <c r="DW15" i="191"/>
  <c r="DV15" i="191"/>
  <c r="EG14" i="191"/>
  <c r="EG13" i="191" s="1"/>
  <c r="EF14" i="191"/>
  <c r="EF13" i="191" s="1"/>
  <c r="EE14" i="191"/>
  <c r="ED14" i="191"/>
  <c r="ED13" i="191" s="1"/>
  <c r="EC14" i="191"/>
  <c r="EC13" i="191" s="1"/>
  <c r="EB14" i="191"/>
  <c r="EB13" i="191" s="1"/>
  <c r="EA14" i="191"/>
  <c r="DZ14" i="191"/>
  <c r="DZ13" i="191" s="1"/>
  <c r="DY14" i="191"/>
  <c r="DX14" i="191"/>
  <c r="DW14" i="191"/>
  <c r="DV14" i="191"/>
  <c r="DV13" i="191" s="1"/>
  <c r="EG12" i="191"/>
  <c r="EF12" i="191"/>
  <c r="EE12" i="191"/>
  <c r="ED12" i="191"/>
  <c r="EC12" i="191"/>
  <c r="EB12" i="191"/>
  <c r="EA12" i="191"/>
  <c r="DZ12" i="191"/>
  <c r="DY12" i="191"/>
  <c r="DX12" i="191"/>
  <c r="DW12" i="191"/>
  <c r="DV12" i="191"/>
  <c r="EG11" i="191"/>
  <c r="EF11" i="191"/>
  <c r="EE11" i="191"/>
  <c r="ED11" i="191"/>
  <c r="EC11" i="191"/>
  <c r="EB11" i="191"/>
  <c r="EA11" i="191"/>
  <c r="DZ11" i="191"/>
  <c r="DY11" i="191"/>
  <c r="DX11" i="191"/>
  <c r="DW11" i="191"/>
  <c r="DV11" i="191"/>
  <c r="EG10" i="191"/>
  <c r="EF10" i="191"/>
  <c r="EE10" i="191"/>
  <c r="ED10" i="191"/>
  <c r="EC10" i="191"/>
  <c r="EB10" i="191"/>
  <c r="EA10" i="191"/>
  <c r="DZ10" i="191"/>
  <c r="DY10" i="191"/>
  <c r="DX10" i="191"/>
  <c r="DW10" i="191"/>
  <c r="DV10" i="191"/>
  <c r="EE9" i="191"/>
  <c r="ED9" i="191"/>
  <c r="EC9" i="191"/>
  <c r="EB9" i="191"/>
  <c r="EA9" i="191"/>
  <c r="DZ9" i="191"/>
  <c r="DY9" i="191"/>
  <c r="DX9" i="191"/>
  <c r="DW9" i="191"/>
  <c r="DV9" i="191"/>
  <c r="EG8" i="191"/>
  <c r="EF8" i="191"/>
  <c r="EE8" i="191"/>
  <c r="ED8" i="191"/>
  <c r="EC8" i="191"/>
  <c r="EB8" i="191"/>
  <c r="EA8" i="191"/>
  <c r="DZ8" i="191"/>
  <c r="DY8" i="191"/>
  <c r="DX8" i="191"/>
  <c r="DW8" i="191"/>
  <c r="DV8" i="191"/>
  <c r="DQ36" i="191"/>
  <c r="DP36" i="191"/>
  <c r="DO36" i="191"/>
  <c r="DN36" i="191"/>
  <c r="DM36" i="191"/>
  <c r="DL36" i="191"/>
  <c r="DK36" i="191"/>
  <c r="DJ36" i="191"/>
  <c r="DI36" i="191"/>
  <c r="DH36" i="191"/>
  <c r="DG36" i="191"/>
  <c r="DF36" i="191"/>
  <c r="DQ35" i="191"/>
  <c r="DP35" i="191"/>
  <c r="DO35" i="191"/>
  <c r="DN35" i="191"/>
  <c r="DM35" i="191"/>
  <c r="DL35" i="191"/>
  <c r="DK35" i="191"/>
  <c r="DJ35" i="191"/>
  <c r="DI35" i="191"/>
  <c r="DH35" i="191"/>
  <c r="DG35" i="191"/>
  <c r="DF35" i="191"/>
  <c r="DQ34" i="191"/>
  <c r="DP34" i="191"/>
  <c r="DO34" i="191"/>
  <c r="DN34" i="191"/>
  <c r="DM34" i="191"/>
  <c r="DL34" i="191"/>
  <c r="DK34" i="191"/>
  <c r="DJ34" i="191"/>
  <c r="DI34" i="191"/>
  <c r="DH34" i="191"/>
  <c r="DG34" i="191"/>
  <c r="DF34" i="191"/>
  <c r="DQ33" i="191"/>
  <c r="DQ32" i="191" s="1"/>
  <c r="DP33" i="191"/>
  <c r="DO33" i="191"/>
  <c r="DO32" i="191" s="1"/>
  <c r="DN33" i="191"/>
  <c r="DM33" i="191"/>
  <c r="DL33" i="191"/>
  <c r="DL32" i="191" s="1"/>
  <c r="DK33" i="191"/>
  <c r="DK32" i="191" s="1"/>
  <c r="DJ33" i="191"/>
  <c r="DJ32" i="191" s="1"/>
  <c r="DI33" i="191"/>
  <c r="DH33" i="191"/>
  <c r="DG33" i="191"/>
  <c r="DF33" i="191"/>
  <c r="DQ31" i="191"/>
  <c r="DP31" i="191"/>
  <c r="DO31" i="191"/>
  <c r="DN31" i="191"/>
  <c r="DM31" i="191"/>
  <c r="DL31" i="191"/>
  <c r="DK31" i="191"/>
  <c r="DJ31" i="191"/>
  <c r="DI31" i="191"/>
  <c r="DH31" i="191"/>
  <c r="DG31" i="191"/>
  <c r="DF31" i="191"/>
  <c r="DQ30" i="191"/>
  <c r="DQ29" i="191" s="1"/>
  <c r="DP30" i="191"/>
  <c r="DP29" i="191" s="1"/>
  <c r="DO30" i="191"/>
  <c r="DO29" i="191" s="1"/>
  <c r="DN30" i="191"/>
  <c r="DN29" i="191" s="1"/>
  <c r="DM30" i="191"/>
  <c r="DM29" i="191" s="1"/>
  <c r="DL30" i="191"/>
  <c r="DL29" i="191" s="1"/>
  <c r="DK30" i="191"/>
  <c r="DK29" i="191" s="1"/>
  <c r="DJ30" i="191"/>
  <c r="DJ29" i="191" s="1"/>
  <c r="DI30" i="191"/>
  <c r="DH30" i="191"/>
  <c r="DG30" i="191"/>
  <c r="DF30" i="191"/>
  <c r="DQ28" i="191"/>
  <c r="DP28" i="191"/>
  <c r="DO28" i="191"/>
  <c r="DN28" i="191"/>
  <c r="DM28" i="191"/>
  <c r="DL28" i="191"/>
  <c r="DK28" i="191"/>
  <c r="DJ28" i="191"/>
  <c r="DI28" i="191"/>
  <c r="DH28" i="191"/>
  <c r="DG28" i="191"/>
  <c r="DF28" i="191"/>
  <c r="DQ27" i="191"/>
  <c r="DQ26" i="191" s="1"/>
  <c r="DQ25" i="191" s="1"/>
  <c r="DP27" i="191"/>
  <c r="DP26" i="191" s="1"/>
  <c r="DO27" i="191"/>
  <c r="DO26" i="191" s="1"/>
  <c r="DO25" i="191" s="1"/>
  <c r="DN27" i="191"/>
  <c r="DN26" i="191" s="1"/>
  <c r="DM27" i="191"/>
  <c r="DM26" i="191" s="1"/>
  <c r="DL27" i="191"/>
  <c r="DL26" i="191" s="1"/>
  <c r="DK27" i="191"/>
  <c r="DJ27" i="191"/>
  <c r="DJ26" i="191" s="1"/>
  <c r="DI27" i="191"/>
  <c r="DH27" i="191"/>
  <c r="DG27" i="191"/>
  <c r="DF27" i="191"/>
  <c r="DF26" i="191" s="1"/>
  <c r="DQ24" i="191"/>
  <c r="DP24" i="191"/>
  <c r="DO24" i="191"/>
  <c r="DN24" i="191"/>
  <c r="DM24" i="191"/>
  <c r="DL24" i="191"/>
  <c r="DK24" i="191"/>
  <c r="DJ24" i="191"/>
  <c r="DI24" i="191"/>
  <c r="DH24" i="191"/>
  <c r="DQ23" i="191"/>
  <c r="DP23" i="191"/>
  <c r="DO23" i="191"/>
  <c r="DN23" i="191"/>
  <c r="DM23" i="191"/>
  <c r="DL23" i="191"/>
  <c r="DK23" i="191"/>
  <c r="DJ23" i="191"/>
  <c r="DI23" i="191"/>
  <c r="DH23" i="191"/>
  <c r="DG23" i="191"/>
  <c r="DF23" i="191"/>
  <c r="DQ22" i="191"/>
  <c r="DP22" i="191"/>
  <c r="DO22" i="191"/>
  <c r="DN22" i="191"/>
  <c r="DM22" i="191"/>
  <c r="DL22" i="191"/>
  <c r="DK22" i="191"/>
  <c r="DJ22" i="191"/>
  <c r="DI22" i="191"/>
  <c r="DH22" i="191"/>
  <c r="DG22" i="191"/>
  <c r="DF22" i="191"/>
  <c r="DQ21" i="191"/>
  <c r="DP21" i="191"/>
  <c r="DO21" i="191"/>
  <c r="DN21" i="191"/>
  <c r="DM21" i="191"/>
  <c r="DL21" i="191"/>
  <c r="DK21" i="191"/>
  <c r="DJ21" i="191"/>
  <c r="DI21" i="191"/>
  <c r="DH21" i="191"/>
  <c r="DG21" i="191"/>
  <c r="DF21" i="191"/>
  <c r="DQ20" i="191"/>
  <c r="DP20" i="191"/>
  <c r="DO20" i="191"/>
  <c r="DN20" i="191"/>
  <c r="DM20" i="191"/>
  <c r="DL20" i="191"/>
  <c r="DK20" i="191"/>
  <c r="DJ20" i="191"/>
  <c r="DI20" i="191"/>
  <c r="DH20" i="191"/>
  <c r="DG20" i="191"/>
  <c r="DF20" i="191"/>
  <c r="DQ18" i="191"/>
  <c r="DP18" i="191"/>
  <c r="DO18" i="191"/>
  <c r="DN18" i="191"/>
  <c r="DM18" i="191"/>
  <c r="DL18" i="191"/>
  <c r="DK18" i="191"/>
  <c r="DJ18" i="191"/>
  <c r="DI18" i="191"/>
  <c r="DH18" i="191"/>
  <c r="DG18" i="191"/>
  <c r="DF18" i="191"/>
  <c r="DQ17" i="191"/>
  <c r="DP17" i="191"/>
  <c r="DO17" i="191"/>
  <c r="DN17" i="191"/>
  <c r="DM17" i="191"/>
  <c r="DL17" i="191"/>
  <c r="DK17" i="191"/>
  <c r="DJ17" i="191"/>
  <c r="DI17" i="191"/>
  <c r="DH17" i="191"/>
  <c r="DG17" i="191"/>
  <c r="DF17" i="191"/>
  <c r="DQ16" i="191"/>
  <c r="DP16" i="191"/>
  <c r="DO16" i="191"/>
  <c r="DN16" i="191"/>
  <c r="DM16" i="191"/>
  <c r="DL16" i="191"/>
  <c r="DK16" i="191"/>
  <c r="DJ16" i="191"/>
  <c r="DI16" i="191"/>
  <c r="DH16" i="191"/>
  <c r="DG16" i="191"/>
  <c r="DF16" i="191"/>
  <c r="DQ15" i="191"/>
  <c r="DP15" i="191"/>
  <c r="DO15" i="191"/>
  <c r="DN15" i="191"/>
  <c r="DM15" i="191"/>
  <c r="DL15" i="191"/>
  <c r="DK15" i="191"/>
  <c r="DJ15" i="191"/>
  <c r="DI15" i="191"/>
  <c r="DH15" i="191"/>
  <c r="DG15" i="191"/>
  <c r="DF15" i="191"/>
  <c r="DQ14" i="191"/>
  <c r="DQ13" i="191" s="1"/>
  <c r="DP14" i="191"/>
  <c r="DP13" i="191" s="1"/>
  <c r="DO14" i="191"/>
  <c r="DO13" i="191" s="1"/>
  <c r="DN14" i="191"/>
  <c r="DN13" i="191" s="1"/>
  <c r="DM14" i="191"/>
  <c r="DM13" i="191" s="1"/>
  <c r="DL14" i="191"/>
  <c r="DK14" i="191"/>
  <c r="DJ14" i="191"/>
  <c r="DJ13" i="191" s="1"/>
  <c r="DI14" i="191"/>
  <c r="DH14" i="191"/>
  <c r="DG14" i="191"/>
  <c r="DG13" i="191" s="1"/>
  <c r="DF14" i="191"/>
  <c r="DF13" i="191" s="1"/>
  <c r="DQ12" i="191"/>
  <c r="DP12" i="191"/>
  <c r="DO12" i="191"/>
  <c r="DN12" i="191"/>
  <c r="DM12" i="191"/>
  <c r="DL12" i="191"/>
  <c r="DK12" i="191"/>
  <c r="DJ12" i="191"/>
  <c r="DI12" i="191"/>
  <c r="DH12" i="191"/>
  <c r="DG12" i="191"/>
  <c r="DF12" i="191"/>
  <c r="DQ11" i="191"/>
  <c r="DP11" i="191"/>
  <c r="DO11" i="191"/>
  <c r="DN11" i="191"/>
  <c r="DM11" i="191"/>
  <c r="DL11" i="191"/>
  <c r="DK11" i="191"/>
  <c r="DJ11" i="191"/>
  <c r="DI11" i="191"/>
  <c r="DH11" i="191"/>
  <c r="DG11" i="191"/>
  <c r="DF11" i="191"/>
  <c r="DQ10" i="191"/>
  <c r="DP10" i="191"/>
  <c r="DO10" i="191"/>
  <c r="DN10" i="191"/>
  <c r="DM10" i="191"/>
  <c r="DL10" i="191"/>
  <c r="DK10" i="191"/>
  <c r="DJ10" i="191"/>
  <c r="DI10" i="191"/>
  <c r="DH10" i="191"/>
  <c r="DG10" i="191"/>
  <c r="DF10" i="191"/>
  <c r="DQ9" i="191"/>
  <c r="DP9" i="191"/>
  <c r="DO9" i="191"/>
  <c r="DN9" i="191"/>
  <c r="DM9" i="191"/>
  <c r="DL9" i="191"/>
  <c r="DK9" i="191"/>
  <c r="DJ9" i="191"/>
  <c r="DI9" i="191"/>
  <c r="DH9" i="191"/>
  <c r="DG9" i="191"/>
  <c r="DF9" i="191"/>
  <c r="DQ8" i="191"/>
  <c r="DQ7" i="191" s="1"/>
  <c r="DP8" i="191"/>
  <c r="DO8" i="191"/>
  <c r="DN8" i="191"/>
  <c r="DM8" i="191"/>
  <c r="DM7" i="191" s="1"/>
  <c r="DL8" i="191"/>
  <c r="DK8" i="191"/>
  <c r="DJ8" i="191"/>
  <c r="DI8" i="191"/>
  <c r="DI7" i="191" s="1"/>
  <c r="DH8" i="191"/>
  <c r="DH7" i="191" s="1"/>
  <c r="DG8" i="191"/>
  <c r="DF8" i="191"/>
  <c r="DA36" i="191"/>
  <c r="CZ36" i="191"/>
  <c r="CY36" i="191"/>
  <c r="CX36" i="191"/>
  <c r="CW36" i="191"/>
  <c r="CV36" i="191"/>
  <c r="CU36" i="191"/>
  <c r="CT36" i="191"/>
  <c r="CS36" i="191"/>
  <c r="CR36" i="191"/>
  <c r="CQ36" i="191"/>
  <c r="CP36" i="191"/>
  <c r="DA35" i="191"/>
  <c r="CZ35" i="191"/>
  <c r="CY35" i="191"/>
  <c r="CX35" i="191"/>
  <c r="CW35" i="191"/>
  <c r="CV35" i="191"/>
  <c r="CU35" i="191"/>
  <c r="CT35" i="191"/>
  <c r="CS35" i="191"/>
  <c r="CR35" i="191"/>
  <c r="CQ35" i="191"/>
  <c r="CP35" i="191"/>
  <c r="DA34" i="191"/>
  <c r="CZ34" i="191"/>
  <c r="CY34" i="191"/>
  <c r="CX34" i="191"/>
  <c r="CW34" i="191"/>
  <c r="CV34" i="191"/>
  <c r="CU34" i="191"/>
  <c r="CT34" i="191"/>
  <c r="CS34" i="191"/>
  <c r="CR34" i="191"/>
  <c r="CQ34" i="191"/>
  <c r="CP34" i="191"/>
  <c r="DA33" i="191"/>
  <c r="CZ33" i="191"/>
  <c r="CZ32" i="191" s="1"/>
  <c r="CU33" i="191"/>
  <c r="CT33" i="191"/>
  <c r="CS33" i="191"/>
  <c r="CR33" i="191"/>
  <c r="CQ33" i="191"/>
  <c r="CP33" i="191"/>
  <c r="DA31" i="191"/>
  <c r="CZ31" i="191"/>
  <c r="CY31" i="191"/>
  <c r="CX31" i="191"/>
  <c r="CW31" i="191"/>
  <c r="CV31" i="191"/>
  <c r="CU31" i="191"/>
  <c r="CT31" i="191"/>
  <c r="CS31" i="191"/>
  <c r="CR31" i="191"/>
  <c r="CQ31" i="191"/>
  <c r="CP31" i="191"/>
  <c r="DA30" i="191"/>
  <c r="DA29" i="191" s="1"/>
  <c r="CZ30" i="191"/>
  <c r="CZ29" i="191" s="1"/>
  <c r="CY30" i="191"/>
  <c r="CY29" i="191" s="1"/>
  <c r="CX30" i="191"/>
  <c r="CX29" i="191" s="1"/>
  <c r="CW30" i="191"/>
  <c r="CW29" i="191" s="1"/>
  <c r="CV30" i="191"/>
  <c r="CU30" i="191"/>
  <c r="CU29" i="191" s="1"/>
  <c r="CT30" i="191"/>
  <c r="CT29" i="191" s="1"/>
  <c r="CS30" i="191"/>
  <c r="CR30" i="191"/>
  <c r="CQ30" i="191"/>
  <c r="CP30" i="191"/>
  <c r="DA28" i="191"/>
  <c r="CZ28" i="191"/>
  <c r="CY28" i="191"/>
  <c r="CX28" i="191"/>
  <c r="CW28" i="191"/>
  <c r="CV28" i="191"/>
  <c r="CU28" i="191"/>
  <c r="CT28" i="191"/>
  <c r="CS28" i="191"/>
  <c r="CR28" i="191"/>
  <c r="CQ28" i="191"/>
  <c r="CP28" i="191"/>
  <c r="DA27" i="191"/>
  <c r="DA26" i="191" s="1"/>
  <c r="CZ27" i="191"/>
  <c r="CY27" i="191"/>
  <c r="CY26" i="191" s="1"/>
  <c r="CX27" i="191"/>
  <c r="CX26" i="191" s="1"/>
  <c r="CW27" i="191"/>
  <c r="CW26" i="191" s="1"/>
  <c r="CW25" i="191" s="1"/>
  <c r="CV27" i="191"/>
  <c r="CV26" i="191" s="1"/>
  <c r="CU27" i="191"/>
  <c r="CU26" i="191" s="1"/>
  <c r="CT27" i="191"/>
  <c r="CT26" i="191" s="1"/>
  <c r="CS27" i="191"/>
  <c r="CR27" i="191"/>
  <c r="CQ27" i="191"/>
  <c r="CP27" i="191"/>
  <c r="CP26" i="191" s="1"/>
  <c r="DA24" i="191"/>
  <c r="CZ24" i="191"/>
  <c r="CY24" i="191"/>
  <c r="CX24" i="191"/>
  <c r="CW24" i="191"/>
  <c r="CV24" i="191"/>
  <c r="CU24" i="191"/>
  <c r="CT24" i="191"/>
  <c r="CS24" i="191"/>
  <c r="CR24" i="191"/>
  <c r="CQ24" i="191"/>
  <c r="CP24" i="191"/>
  <c r="DA23" i="191"/>
  <c r="CZ23" i="191"/>
  <c r="CY23" i="191"/>
  <c r="CX23" i="191"/>
  <c r="CW23" i="191"/>
  <c r="CV23" i="191"/>
  <c r="CU23" i="191"/>
  <c r="CT23" i="191"/>
  <c r="CS23" i="191"/>
  <c r="CR23" i="191"/>
  <c r="CQ23" i="191"/>
  <c r="CP23" i="191"/>
  <c r="DA22" i="191"/>
  <c r="CZ22" i="191"/>
  <c r="CY22" i="191"/>
  <c r="CX22" i="191"/>
  <c r="CW22" i="191"/>
  <c r="CV22" i="191"/>
  <c r="CU22" i="191"/>
  <c r="CT22" i="191"/>
  <c r="CS22" i="191"/>
  <c r="CR22" i="191"/>
  <c r="CQ22" i="191"/>
  <c r="CP22" i="191"/>
  <c r="DA21" i="191"/>
  <c r="CZ21" i="191"/>
  <c r="CY21" i="191"/>
  <c r="CX21" i="191"/>
  <c r="CW21" i="191"/>
  <c r="CV21" i="191"/>
  <c r="CU21" i="191"/>
  <c r="CT21" i="191"/>
  <c r="CS21" i="191"/>
  <c r="CR21" i="191"/>
  <c r="CQ21" i="191"/>
  <c r="CP21" i="191"/>
  <c r="DA20" i="191"/>
  <c r="DA19" i="191" s="1"/>
  <c r="CZ20" i="191"/>
  <c r="CZ19" i="191" s="1"/>
  <c r="CY20" i="191"/>
  <c r="CY19" i="191" s="1"/>
  <c r="CX20" i="191"/>
  <c r="CW20" i="191"/>
  <c r="CW19" i="191" s="1"/>
  <c r="CV20" i="191"/>
  <c r="CV19" i="191" s="1"/>
  <c r="CU20" i="191"/>
  <c r="CT20" i="191"/>
  <c r="CT19" i="191" s="1"/>
  <c r="CS20" i="191"/>
  <c r="CR20" i="191"/>
  <c r="CQ20" i="191"/>
  <c r="CP20" i="191"/>
  <c r="DA18" i="191"/>
  <c r="CZ18" i="191"/>
  <c r="CY18" i="191"/>
  <c r="CX18" i="191"/>
  <c r="CW18" i="191"/>
  <c r="CV18" i="191"/>
  <c r="CU18" i="191"/>
  <c r="CT18" i="191"/>
  <c r="CS18" i="191"/>
  <c r="CR18" i="191"/>
  <c r="CQ18" i="191"/>
  <c r="CP18" i="191"/>
  <c r="DA17" i="191"/>
  <c r="CZ17" i="191"/>
  <c r="CY17" i="191"/>
  <c r="CX17" i="191"/>
  <c r="CW17" i="191"/>
  <c r="CV17" i="191"/>
  <c r="CU17" i="191"/>
  <c r="CT17" i="191"/>
  <c r="CS17" i="191"/>
  <c r="CR17" i="191"/>
  <c r="CQ17" i="191"/>
  <c r="CP17" i="191"/>
  <c r="DA16" i="191"/>
  <c r="CZ16" i="191"/>
  <c r="CY16" i="191"/>
  <c r="CX16" i="191"/>
  <c r="CW16" i="191"/>
  <c r="CV16" i="191"/>
  <c r="CU16" i="191"/>
  <c r="CT16" i="191"/>
  <c r="CS16" i="191"/>
  <c r="CR16" i="191"/>
  <c r="CQ16" i="191"/>
  <c r="CP16" i="191"/>
  <c r="DA15" i="191"/>
  <c r="CZ15" i="191"/>
  <c r="CY15" i="191"/>
  <c r="CX15" i="191"/>
  <c r="CW15" i="191"/>
  <c r="CV15" i="191"/>
  <c r="CU15" i="191"/>
  <c r="CT15" i="191"/>
  <c r="CS15" i="191"/>
  <c r="CR15" i="191"/>
  <c r="CQ15" i="191"/>
  <c r="CP15" i="191"/>
  <c r="DA14" i="191"/>
  <c r="DA13" i="191" s="1"/>
  <c r="CZ14" i="191"/>
  <c r="CZ13" i="191" s="1"/>
  <c r="CY14" i="191"/>
  <c r="CX14" i="191"/>
  <c r="CX13" i="191" s="1"/>
  <c r="CW14" i="191"/>
  <c r="CV14" i="191"/>
  <c r="CU14" i="191"/>
  <c r="CU13" i="191" s="1"/>
  <c r="CT14" i="191"/>
  <c r="CS14" i="191"/>
  <c r="CR14" i="191"/>
  <c r="CQ14" i="191"/>
  <c r="CP14" i="191"/>
  <c r="DA12" i="191"/>
  <c r="CZ12" i="191"/>
  <c r="CY12" i="191"/>
  <c r="CX12" i="191"/>
  <c r="CW12" i="191"/>
  <c r="CV12" i="191"/>
  <c r="CU12" i="191"/>
  <c r="CT12" i="191"/>
  <c r="CS12" i="191"/>
  <c r="CR12" i="191"/>
  <c r="CQ12" i="191"/>
  <c r="CP12" i="191"/>
  <c r="DA11" i="191"/>
  <c r="CZ11" i="191"/>
  <c r="CY11" i="191"/>
  <c r="CX11" i="191"/>
  <c r="CW11" i="191"/>
  <c r="CV11" i="191"/>
  <c r="CU11" i="191"/>
  <c r="CT11" i="191"/>
  <c r="CS11" i="191"/>
  <c r="CR11" i="191"/>
  <c r="CQ11" i="191"/>
  <c r="CP11" i="191"/>
  <c r="DA10" i="191"/>
  <c r="CZ10" i="191"/>
  <c r="CY10" i="191"/>
  <c r="CX10" i="191"/>
  <c r="CW10" i="191"/>
  <c r="CV10" i="191"/>
  <c r="CU10" i="191"/>
  <c r="CT10" i="191"/>
  <c r="CS10" i="191"/>
  <c r="CR10" i="191"/>
  <c r="CQ10" i="191"/>
  <c r="CP10" i="191"/>
  <c r="DA9" i="191"/>
  <c r="CZ9" i="191"/>
  <c r="CY9" i="191"/>
  <c r="CX9" i="191"/>
  <c r="CW9" i="191"/>
  <c r="CV9" i="191"/>
  <c r="CU9" i="191"/>
  <c r="CT9" i="191"/>
  <c r="CS9" i="191"/>
  <c r="CR9" i="191"/>
  <c r="CQ9" i="191"/>
  <c r="CP9" i="191"/>
  <c r="DA8" i="191"/>
  <c r="DA7" i="191" s="1"/>
  <c r="CZ8" i="191"/>
  <c r="CZ7" i="191" s="1"/>
  <c r="CY8" i="191"/>
  <c r="CY7" i="191" s="1"/>
  <c r="CX8" i="191"/>
  <c r="CW8" i="191"/>
  <c r="CW7" i="191" s="1"/>
  <c r="CV8" i="191"/>
  <c r="CV7" i="191" s="1"/>
  <c r="CU8" i="191"/>
  <c r="CT8" i="191"/>
  <c r="CS8" i="191"/>
  <c r="CR8" i="191"/>
  <c r="CQ8" i="191"/>
  <c r="CP8" i="191"/>
  <c r="CK36" i="191"/>
  <c r="CJ36" i="191"/>
  <c r="CI36" i="191"/>
  <c r="CH36" i="191"/>
  <c r="CG36" i="191"/>
  <c r="CF36" i="191"/>
  <c r="CE36" i="191"/>
  <c r="CD36" i="191"/>
  <c r="CC36" i="191"/>
  <c r="CB36" i="191"/>
  <c r="CA36" i="191"/>
  <c r="BZ36" i="191"/>
  <c r="CK35" i="191"/>
  <c r="CJ35" i="191"/>
  <c r="CI35" i="191"/>
  <c r="CH35" i="191"/>
  <c r="CG35" i="191"/>
  <c r="CF35" i="191"/>
  <c r="CE35" i="191"/>
  <c r="CD35" i="191"/>
  <c r="CC35" i="191"/>
  <c r="CB35" i="191"/>
  <c r="CA35" i="191"/>
  <c r="BZ35" i="191"/>
  <c r="CK34" i="191"/>
  <c r="CJ34" i="191"/>
  <c r="CI34" i="191"/>
  <c r="CH34" i="191"/>
  <c r="CG34" i="191"/>
  <c r="CF34" i="191"/>
  <c r="CE34" i="191"/>
  <c r="CD34" i="191"/>
  <c r="CC34" i="191"/>
  <c r="CB34" i="191"/>
  <c r="CA34" i="191"/>
  <c r="BZ34" i="191"/>
  <c r="CK33" i="191"/>
  <c r="CJ33" i="191"/>
  <c r="CJ32" i="191" s="1"/>
  <c r="CI33" i="191"/>
  <c r="CH33" i="191"/>
  <c r="CH32" i="191" s="1"/>
  <c r="CG33" i="191"/>
  <c r="CF33" i="191"/>
  <c r="CF32" i="191" s="1"/>
  <c r="CE33" i="191"/>
  <c r="CE32" i="191" s="1"/>
  <c r="CD33" i="191"/>
  <c r="CC33" i="191"/>
  <c r="CC32" i="191" s="1"/>
  <c r="CB33" i="191"/>
  <c r="CA33" i="191"/>
  <c r="BZ33" i="191"/>
  <c r="CK31" i="191"/>
  <c r="CJ31" i="191"/>
  <c r="CI31" i="191"/>
  <c r="CH31" i="191"/>
  <c r="CG31" i="191"/>
  <c r="CF31" i="191"/>
  <c r="CE31" i="191"/>
  <c r="CD31" i="191"/>
  <c r="CC31" i="191"/>
  <c r="CB31" i="191"/>
  <c r="CA31" i="191"/>
  <c r="BZ31" i="191"/>
  <c r="CK30" i="191"/>
  <c r="CJ30" i="191"/>
  <c r="CJ29" i="191" s="1"/>
  <c r="CI30" i="191"/>
  <c r="CI29" i="191" s="1"/>
  <c r="CH30" i="191"/>
  <c r="CG30" i="191"/>
  <c r="CF30" i="191"/>
  <c r="CE30" i="191"/>
  <c r="CE29" i="191" s="1"/>
  <c r="CD30" i="191"/>
  <c r="CC30" i="191"/>
  <c r="CB30" i="191"/>
  <c r="CA30" i="191"/>
  <c r="BZ30" i="191"/>
  <c r="CK28" i="191"/>
  <c r="CJ28" i="191"/>
  <c r="CI28" i="191"/>
  <c r="CH28" i="191"/>
  <c r="CG28" i="191"/>
  <c r="CF28" i="191"/>
  <c r="CE28" i="191"/>
  <c r="CD28" i="191"/>
  <c r="CC28" i="191"/>
  <c r="CB28" i="191"/>
  <c r="CA28" i="191"/>
  <c r="BZ28" i="191"/>
  <c r="CK27" i="191"/>
  <c r="CK26" i="191" s="1"/>
  <c r="CJ27" i="191"/>
  <c r="CJ26" i="191" s="1"/>
  <c r="CI27" i="191"/>
  <c r="CI26" i="191" s="1"/>
  <c r="CH27" i="191"/>
  <c r="CH26" i="191" s="1"/>
  <c r="CG27" i="191"/>
  <c r="CG26" i="191" s="1"/>
  <c r="CF27" i="191"/>
  <c r="CF26" i="191" s="1"/>
  <c r="CE27" i="191"/>
  <c r="CE26" i="191" s="1"/>
  <c r="CD27" i="191"/>
  <c r="CD26" i="191" s="1"/>
  <c r="CC27" i="191"/>
  <c r="CB27" i="191"/>
  <c r="CA27" i="191"/>
  <c r="BZ27" i="191"/>
  <c r="CK24" i="191"/>
  <c r="CJ24" i="191"/>
  <c r="CG24" i="191"/>
  <c r="CF24" i="191"/>
  <c r="CE24" i="191"/>
  <c r="CD24" i="191"/>
  <c r="CC24" i="191"/>
  <c r="CB24" i="191"/>
  <c r="CA24" i="191"/>
  <c r="BZ24" i="191"/>
  <c r="CK23" i="191"/>
  <c r="CJ23" i="191"/>
  <c r="CI23" i="191"/>
  <c r="CH23" i="191"/>
  <c r="CG23" i="191"/>
  <c r="CF23" i="191"/>
  <c r="CE23" i="191"/>
  <c r="CD23" i="191"/>
  <c r="CC23" i="191"/>
  <c r="CB23" i="191"/>
  <c r="CA23" i="191"/>
  <c r="BZ23" i="191"/>
  <c r="CK22" i="191"/>
  <c r="CJ22" i="191"/>
  <c r="CI22" i="191"/>
  <c r="CH22" i="191"/>
  <c r="CG22" i="191"/>
  <c r="CF22" i="191"/>
  <c r="CE22" i="191"/>
  <c r="CD22" i="191"/>
  <c r="CC22" i="191"/>
  <c r="CB22" i="191"/>
  <c r="CA22" i="191"/>
  <c r="BZ22" i="191"/>
  <c r="CK21" i="191"/>
  <c r="CJ21" i="191"/>
  <c r="CI21" i="191"/>
  <c r="CH21" i="191"/>
  <c r="CG21" i="191"/>
  <c r="CF21" i="191"/>
  <c r="CE21" i="191"/>
  <c r="CD21" i="191"/>
  <c r="CC21" i="191"/>
  <c r="CB21" i="191"/>
  <c r="CA21" i="191"/>
  <c r="BZ21" i="191"/>
  <c r="CK20" i="191"/>
  <c r="CJ20" i="191"/>
  <c r="CI20" i="191"/>
  <c r="CH20" i="191"/>
  <c r="CG20" i="191"/>
  <c r="CG19" i="191" s="1"/>
  <c r="CF20" i="191"/>
  <c r="CE20" i="191"/>
  <c r="CD20" i="191"/>
  <c r="CC20" i="191"/>
  <c r="CC19" i="191" s="1"/>
  <c r="CB20" i="191"/>
  <c r="CA20" i="191"/>
  <c r="BZ20" i="191"/>
  <c r="CK18" i="191"/>
  <c r="CJ18" i="191"/>
  <c r="CI18" i="191"/>
  <c r="CH18" i="191"/>
  <c r="CG18" i="191"/>
  <c r="CF18" i="191"/>
  <c r="CE18" i="191"/>
  <c r="CD18" i="191"/>
  <c r="CC18" i="191"/>
  <c r="CB18" i="191"/>
  <c r="CA18" i="191"/>
  <c r="BZ18" i="191"/>
  <c r="CK17" i="191"/>
  <c r="CJ17" i="191"/>
  <c r="CI17" i="191"/>
  <c r="CH17" i="191"/>
  <c r="CG17" i="191"/>
  <c r="CF17" i="191"/>
  <c r="CE17" i="191"/>
  <c r="CD17" i="191"/>
  <c r="CC17" i="191"/>
  <c r="CB17" i="191"/>
  <c r="CA17" i="191"/>
  <c r="BZ17" i="191"/>
  <c r="CK16" i="191"/>
  <c r="CJ16" i="191"/>
  <c r="CI16" i="191"/>
  <c r="CH16" i="191"/>
  <c r="CG16" i="191"/>
  <c r="CF16" i="191"/>
  <c r="CE16" i="191"/>
  <c r="CD16" i="191"/>
  <c r="CC16" i="191"/>
  <c r="CB16" i="191"/>
  <c r="CA16" i="191"/>
  <c r="BZ16" i="191"/>
  <c r="CK15" i="191"/>
  <c r="CJ15" i="191"/>
  <c r="CI15" i="191"/>
  <c r="CH15" i="191"/>
  <c r="CG15" i="191"/>
  <c r="CF15" i="191"/>
  <c r="CE15" i="191"/>
  <c r="CD15" i="191"/>
  <c r="CC15" i="191"/>
  <c r="CB15" i="191"/>
  <c r="CA15" i="191"/>
  <c r="BZ15" i="191"/>
  <c r="CK14" i="191"/>
  <c r="CK13" i="191" s="1"/>
  <c r="CJ14" i="191"/>
  <c r="CJ13" i="191" s="1"/>
  <c r="CI14" i="191"/>
  <c r="CH14" i="191"/>
  <c r="CH13" i="191" s="1"/>
  <c r="CG14" i="191"/>
  <c r="CG13" i="191" s="1"/>
  <c r="CF14" i="191"/>
  <c r="CE14" i="191"/>
  <c r="CD14" i="191"/>
  <c r="CC14" i="191"/>
  <c r="CB14" i="191"/>
  <c r="CA14" i="191"/>
  <c r="BZ14" i="191"/>
  <c r="CK12" i="191"/>
  <c r="CJ12" i="191"/>
  <c r="CI12" i="191"/>
  <c r="CH12" i="191"/>
  <c r="CG12" i="191"/>
  <c r="CF12" i="191"/>
  <c r="CE12" i="191"/>
  <c r="CD12" i="191"/>
  <c r="CC12" i="191"/>
  <c r="CB12" i="191"/>
  <c r="CA12" i="191"/>
  <c r="BZ12" i="191"/>
  <c r="CK11" i="191"/>
  <c r="CJ11" i="191"/>
  <c r="CI11" i="191"/>
  <c r="CH11" i="191"/>
  <c r="CG11" i="191"/>
  <c r="CF11" i="191"/>
  <c r="CE11" i="191"/>
  <c r="CD11" i="191"/>
  <c r="CC11" i="191"/>
  <c r="CB11" i="191"/>
  <c r="CA11" i="191"/>
  <c r="BZ11" i="191"/>
  <c r="CK10" i="191"/>
  <c r="CJ10" i="191"/>
  <c r="CI10" i="191"/>
  <c r="CH10" i="191"/>
  <c r="CG10" i="191"/>
  <c r="CF10" i="191"/>
  <c r="CE10" i="191"/>
  <c r="CD10" i="191"/>
  <c r="CC10" i="191"/>
  <c r="CB10" i="191"/>
  <c r="CA10" i="191"/>
  <c r="BZ10" i="191"/>
  <c r="CK9" i="191"/>
  <c r="CJ9" i="191"/>
  <c r="CI9" i="191"/>
  <c r="CH9" i="191"/>
  <c r="CG9" i="191"/>
  <c r="CF9" i="191"/>
  <c r="CE9" i="191"/>
  <c r="CD9" i="191"/>
  <c r="CC9" i="191"/>
  <c r="CB9" i="191"/>
  <c r="CA9" i="191"/>
  <c r="BZ9" i="191"/>
  <c r="CK8" i="191"/>
  <c r="CJ8" i="191"/>
  <c r="CI8" i="191"/>
  <c r="CH8" i="191"/>
  <c r="CG8" i="191"/>
  <c r="CF8" i="191"/>
  <c r="CE8" i="191"/>
  <c r="CD8" i="191"/>
  <c r="CB8" i="191"/>
  <c r="BZ8" i="191"/>
  <c r="CA8" i="191"/>
  <c r="CC8" i="191"/>
  <c r="EM36" i="191"/>
  <c r="EL36" i="191"/>
  <c r="EM35" i="191"/>
  <c r="EL35" i="191"/>
  <c r="EM34" i="191"/>
  <c r="EL34" i="191"/>
  <c r="DG32" i="191"/>
  <c r="EM33" i="191"/>
  <c r="EL33" i="191"/>
  <c r="DP32" i="191"/>
  <c r="EM31" i="191"/>
  <c r="EL31" i="191"/>
  <c r="EM30" i="191"/>
  <c r="EL30" i="191"/>
  <c r="EM28" i="191"/>
  <c r="EL28" i="191"/>
  <c r="EM27" i="191"/>
  <c r="EL27" i="191"/>
  <c r="EM24" i="191"/>
  <c r="EL24" i="191"/>
  <c r="EM23" i="191"/>
  <c r="EL23" i="191"/>
  <c r="EM22" i="191"/>
  <c r="EL22" i="191"/>
  <c r="EM21" i="191"/>
  <c r="EL21" i="191"/>
  <c r="EM20" i="191"/>
  <c r="EL20" i="191"/>
  <c r="EM18" i="191"/>
  <c r="EL18" i="191"/>
  <c r="EM17" i="191"/>
  <c r="EL17" i="191"/>
  <c r="EM16" i="191"/>
  <c r="EL16" i="191"/>
  <c r="EM15" i="191"/>
  <c r="EL15" i="191"/>
  <c r="EM14" i="191"/>
  <c r="EL14" i="191"/>
  <c r="EM12" i="191"/>
  <c r="EL12" i="191"/>
  <c r="EM11" i="191"/>
  <c r="EL11" i="191"/>
  <c r="EM10" i="191"/>
  <c r="EL10" i="191"/>
  <c r="EM9" i="191"/>
  <c r="EL9" i="191"/>
  <c r="EM8" i="191"/>
  <c r="EL8" i="191"/>
  <c r="T31" i="191"/>
  <c r="T28" i="191"/>
  <c r="T23" i="191"/>
  <c r="T22" i="191"/>
  <c r="T18" i="191"/>
  <c r="T17" i="191"/>
  <c r="T16" i="191"/>
  <c r="T15" i="191"/>
  <c r="T14" i="191"/>
  <c r="T12" i="191"/>
  <c r="U31" i="191"/>
  <c r="U28" i="191"/>
  <c r="U23" i="191"/>
  <c r="U22" i="191"/>
  <c r="U18" i="191"/>
  <c r="U17" i="191"/>
  <c r="U16" i="191"/>
  <c r="U15" i="191"/>
  <c r="U14" i="191"/>
  <c r="U12" i="191"/>
  <c r="GI15" i="191" l="1"/>
  <c r="GI18" i="191"/>
  <c r="ED19" i="191"/>
  <c r="CT32" i="191"/>
  <c r="GY21" i="191"/>
  <c r="GY23" i="191"/>
  <c r="GY24" i="191"/>
  <c r="GY27" i="191"/>
  <c r="GY26" i="191" s="1"/>
  <c r="GY25" i="191" s="1"/>
  <c r="GY28" i="191"/>
  <c r="GY30" i="191"/>
  <c r="GY29" i="191" s="1"/>
  <c r="GY31" i="191"/>
  <c r="GY33" i="191"/>
  <c r="GY32" i="191" s="1"/>
  <c r="GY35" i="191"/>
  <c r="DT10" i="191"/>
  <c r="DT12" i="191"/>
  <c r="DT16" i="191"/>
  <c r="DT17" i="191"/>
  <c r="DT18" i="191"/>
  <c r="DT20" i="191"/>
  <c r="DT22" i="191"/>
  <c r="CX19" i="191"/>
  <c r="EB26" i="191"/>
  <c r="EB25" i="191" s="1"/>
  <c r="CD32" i="191"/>
  <c r="FC21" i="191"/>
  <c r="FC22" i="191"/>
  <c r="FC24" i="191"/>
  <c r="FC27" i="191"/>
  <c r="FC26" i="191" s="1"/>
  <c r="FC28" i="191"/>
  <c r="FC30" i="191"/>
  <c r="FC33" i="191"/>
  <c r="FC32" i="191" s="1"/>
  <c r="FC34" i="191"/>
  <c r="FC35" i="191"/>
  <c r="FC36" i="191"/>
  <c r="GI9" i="191"/>
  <c r="GI12" i="191"/>
  <c r="GI16" i="191"/>
  <c r="GI23" i="191"/>
  <c r="GI33" i="191"/>
  <c r="GI32" i="191" s="1"/>
  <c r="GI36" i="191"/>
  <c r="CT13" i="191"/>
  <c r="DN7" i="191"/>
  <c r="CM35" i="191"/>
  <c r="CQ32" i="191"/>
  <c r="DU15" i="191"/>
  <c r="DU16" i="191"/>
  <c r="DU17" i="191"/>
  <c r="DU18" i="191"/>
  <c r="DU20" i="191"/>
  <c r="DU22" i="191"/>
  <c r="EI22" i="191"/>
  <c r="EI24" i="191"/>
  <c r="EI28" i="191"/>
  <c r="DR33" i="191"/>
  <c r="DD9" i="191"/>
  <c r="DD11" i="191"/>
  <c r="DD12" i="191"/>
  <c r="DD14" i="191"/>
  <c r="DD17" i="191"/>
  <c r="DD20" i="191"/>
  <c r="DD22" i="191"/>
  <c r="DD23" i="191"/>
  <c r="DD24" i="191"/>
  <c r="DD27" i="191"/>
  <c r="CR32" i="191"/>
  <c r="FB21" i="191"/>
  <c r="FB22" i="191"/>
  <c r="FB24" i="191"/>
  <c r="FB27" i="191"/>
  <c r="FB31" i="191"/>
  <c r="FB34" i="191"/>
  <c r="FB35" i="191"/>
  <c r="FB36" i="191"/>
  <c r="FP21" i="191"/>
  <c r="FP22" i="191"/>
  <c r="FP23" i="191"/>
  <c r="FP27" i="191"/>
  <c r="FP26" i="191" s="1"/>
  <c r="FP28" i="191"/>
  <c r="FP31" i="191"/>
  <c r="GH9" i="191"/>
  <c r="GH12" i="191"/>
  <c r="GH23" i="191"/>
  <c r="GH28" i="191"/>
  <c r="GH36" i="191"/>
  <c r="DD35" i="191"/>
  <c r="DD36" i="191"/>
  <c r="DE36" i="191"/>
  <c r="EZ9" i="191"/>
  <c r="EZ11" i="191"/>
  <c r="EZ12" i="191"/>
  <c r="EZ15" i="191"/>
  <c r="EZ17" i="191"/>
  <c r="EZ18" i="191"/>
  <c r="GH10" i="191"/>
  <c r="GH17" i="191"/>
  <c r="GH21" i="191"/>
  <c r="GH24" i="191"/>
  <c r="GH30" i="191"/>
  <c r="GH29" i="191" s="1"/>
  <c r="GH34" i="191"/>
  <c r="GV11" i="191"/>
  <c r="GV12" i="191"/>
  <c r="GV15" i="191"/>
  <c r="GV18" i="191"/>
  <c r="CP32" i="191"/>
  <c r="DR35" i="191"/>
  <c r="EJ35" i="191"/>
  <c r="FA10" i="191"/>
  <c r="FA12" i="191"/>
  <c r="FA14" i="191"/>
  <c r="FA15" i="191"/>
  <c r="FA17" i="191"/>
  <c r="FA18" i="191"/>
  <c r="GI10" i="191"/>
  <c r="GI14" i="191"/>
  <c r="GI13" i="191" s="1"/>
  <c r="GI17" i="191"/>
  <c r="GI21" i="191"/>
  <c r="GI24" i="191"/>
  <c r="GI30" i="191"/>
  <c r="GI29" i="191" s="1"/>
  <c r="GW11" i="191"/>
  <c r="GW12" i="191"/>
  <c r="GW14" i="191"/>
  <c r="GW13" i="191" s="1"/>
  <c r="GW15" i="191"/>
  <c r="GW16" i="191"/>
  <c r="GW17" i="191"/>
  <c r="GW18" i="191"/>
  <c r="DS35" i="191"/>
  <c r="EI9" i="191"/>
  <c r="EK28" i="191"/>
  <c r="FB9" i="191"/>
  <c r="FB10" i="191"/>
  <c r="FB11" i="191"/>
  <c r="FB16" i="191"/>
  <c r="FB17" i="191"/>
  <c r="FB18" i="191"/>
  <c r="EZ24" i="191"/>
  <c r="EZ30" i="191"/>
  <c r="EZ31" i="191"/>
  <c r="EZ33" i="191"/>
  <c r="EZ32" i="191" s="1"/>
  <c r="EZ34" i="191"/>
  <c r="EZ35" i="191"/>
  <c r="EZ36" i="191"/>
  <c r="FP9" i="191"/>
  <c r="FP10" i="191"/>
  <c r="FP11" i="191"/>
  <c r="FP12" i="191"/>
  <c r="FP14" i="191"/>
  <c r="FP15" i="191"/>
  <c r="FP17" i="191"/>
  <c r="FP18" i="191"/>
  <c r="FP35" i="191"/>
  <c r="FP36" i="191"/>
  <c r="GH11" i="191"/>
  <c r="GH15" i="191"/>
  <c r="GH27" i="191"/>
  <c r="GH26" i="191" s="1"/>
  <c r="GH31" i="191"/>
  <c r="GX11" i="191"/>
  <c r="GX12" i="191"/>
  <c r="GX14" i="191"/>
  <c r="GX15" i="191"/>
  <c r="GX16" i="191"/>
  <c r="GX18" i="191"/>
  <c r="GV22" i="191"/>
  <c r="GV23" i="191"/>
  <c r="GV28" i="191"/>
  <c r="GV31" i="191"/>
  <c r="GV33" i="191"/>
  <c r="GV34" i="191"/>
  <c r="DT27" i="191"/>
  <c r="DT28" i="191"/>
  <c r="DT30" i="191"/>
  <c r="DT31" i="191"/>
  <c r="DT33" i="191"/>
  <c r="DT34" i="191"/>
  <c r="DT35" i="191"/>
  <c r="DT36" i="191"/>
  <c r="FC8" i="191"/>
  <c r="FC9" i="191"/>
  <c r="FC10" i="191"/>
  <c r="FC11" i="191"/>
  <c r="FC14" i="191"/>
  <c r="FC15" i="191"/>
  <c r="FC16" i="191"/>
  <c r="FC17" i="191"/>
  <c r="FC18" i="191"/>
  <c r="FA21" i="191"/>
  <c r="FA22" i="191"/>
  <c r="FA23" i="191"/>
  <c r="FA24" i="191"/>
  <c r="FA27" i="191"/>
  <c r="FA26" i="191" s="1"/>
  <c r="FA28" i="191"/>
  <c r="FA30" i="191"/>
  <c r="FA31" i="191"/>
  <c r="FA33" i="191"/>
  <c r="FA32" i="191" s="1"/>
  <c r="FA34" i="191"/>
  <c r="FA35" i="191"/>
  <c r="FA36" i="191"/>
  <c r="FQ10" i="191"/>
  <c r="GI22" i="191"/>
  <c r="GI31" i="191"/>
  <c r="GI35" i="191"/>
  <c r="GY11" i="191"/>
  <c r="GY12" i="191"/>
  <c r="GY14" i="191"/>
  <c r="GY13" i="191" s="1"/>
  <c r="GY15" i="191"/>
  <c r="GY16" i="191"/>
  <c r="GY17" i="191"/>
  <c r="GY18" i="191"/>
  <c r="GW21" i="191"/>
  <c r="GW22" i="191"/>
  <c r="GW23" i="191"/>
  <c r="GW24" i="191"/>
  <c r="GW27" i="191"/>
  <c r="GW26" i="191" s="1"/>
  <c r="GW25" i="191" s="1"/>
  <c r="GW28" i="191"/>
  <c r="GW30" i="191"/>
  <c r="GW29" i="191" s="1"/>
  <c r="GW31" i="191"/>
  <c r="GW33" i="191"/>
  <c r="GW32" i="191" s="1"/>
  <c r="GW34" i="191"/>
  <c r="GW35" i="191"/>
  <c r="CO36" i="191"/>
  <c r="DE10" i="191"/>
  <c r="DE11" i="191"/>
  <c r="DE14" i="191"/>
  <c r="DE21" i="191"/>
  <c r="DE27" i="191"/>
  <c r="DE28" i="191"/>
  <c r="DE30" i="191"/>
  <c r="CS32" i="191"/>
  <c r="DC34" i="191"/>
  <c r="DS18" i="191"/>
  <c r="DU28" i="191"/>
  <c r="DU33" i="191"/>
  <c r="DU35" i="191"/>
  <c r="DU36" i="191"/>
  <c r="GX21" i="191"/>
  <c r="GX22" i="191"/>
  <c r="GX23" i="191"/>
  <c r="GX24" i="191"/>
  <c r="GX27" i="191"/>
  <c r="GX26" i="191" s="1"/>
  <c r="GX25" i="191" s="1"/>
  <c r="GX28" i="191"/>
  <c r="GX30" i="191"/>
  <c r="GX29" i="191" s="1"/>
  <c r="GX31" i="191"/>
  <c r="GX33" i="191"/>
  <c r="GX32" i="191" s="1"/>
  <c r="GX34" i="191"/>
  <c r="GX35" i="191"/>
  <c r="EH28" i="191"/>
  <c r="CR7" i="191"/>
  <c r="EH35" i="191"/>
  <c r="EI17" i="191"/>
  <c r="EI20" i="191"/>
  <c r="EI30" i="191"/>
  <c r="EH31" i="191"/>
  <c r="EH34" i="191"/>
  <c r="EH36" i="191"/>
  <c r="EI11" i="191"/>
  <c r="EI14" i="191"/>
  <c r="EI16" i="191"/>
  <c r="EI18" i="191"/>
  <c r="EI21" i="191"/>
  <c r="EI27" i="191"/>
  <c r="EI31" i="191"/>
  <c r="EI34" i="191"/>
  <c r="EI35" i="191"/>
  <c r="DB31" i="191"/>
  <c r="DB35" i="191"/>
  <c r="DB36" i="191"/>
  <c r="DB34" i="191"/>
  <c r="DB28" i="191"/>
  <c r="CN15" i="191"/>
  <c r="CM33" i="191"/>
  <c r="EH15" i="191"/>
  <c r="EH20" i="191"/>
  <c r="EH22" i="191"/>
  <c r="EH11" i="191"/>
  <c r="EH12" i="191"/>
  <c r="EH16" i="191"/>
  <c r="EH21" i="191"/>
  <c r="EH17" i="191"/>
  <c r="EH18" i="191"/>
  <c r="EH23" i="191"/>
  <c r="EH24" i="191"/>
  <c r="CM18" i="191"/>
  <c r="CO28" i="191"/>
  <c r="CG32" i="191"/>
  <c r="CN17" i="191"/>
  <c r="CL33" i="191"/>
  <c r="CL34" i="191"/>
  <c r="CL36" i="191"/>
  <c r="CM17" i="191"/>
  <c r="CM22" i="191"/>
  <c r="CO30" i="191"/>
  <c r="CO35" i="191"/>
  <c r="CN18" i="191"/>
  <c r="CN21" i="191"/>
  <c r="DM32" i="191"/>
  <c r="DU34" i="191"/>
  <c r="DU27" i="191"/>
  <c r="DU26" i="191" s="1"/>
  <c r="GY36" i="191"/>
  <c r="DT9" i="191"/>
  <c r="EI10" i="191"/>
  <c r="EA13" i="191"/>
  <c r="EI15" i="191"/>
  <c r="GY34" i="191"/>
  <c r="EH9" i="191"/>
  <c r="EJ15" i="191"/>
  <c r="EJ17" i="191"/>
  <c r="EJ27" i="191"/>
  <c r="EJ33" i="191"/>
  <c r="EJ36" i="191"/>
  <c r="EK15" i="191"/>
  <c r="EK17" i="191"/>
  <c r="EK20" i="191"/>
  <c r="EK22" i="191"/>
  <c r="EK27" i="191"/>
  <c r="EK30" i="191"/>
  <c r="EK31" i="191"/>
  <c r="EK36" i="191"/>
  <c r="EJ14" i="191"/>
  <c r="EJ23" i="191"/>
  <c r="EJ31" i="191"/>
  <c r="EJ34" i="191"/>
  <c r="EK14" i="191"/>
  <c r="EK16" i="191"/>
  <c r="EK18" i="191"/>
  <c r="EK21" i="191"/>
  <c r="EK23" i="191"/>
  <c r="EK33" i="191"/>
  <c r="EK35" i="191"/>
  <c r="CH29" i="191"/>
  <c r="CH25" i="191" s="1"/>
  <c r="DT21" i="191"/>
  <c r="EJ20" i="191"/>
  <c r="CN35" i="191"/>
  <c r="GV21" i="191"/>
  <c r="EJ28" i="191"/>
  <c r="GH18" i="191"/>
  <c r="GH22" i="191"/>
  <c r="CZ26" i="191"/>
  <c r="CZ25" i="191" s="1"/>
  <c r="CZ38" i="191" s="1"/>
  <c r="DH13" i="191"/>
  <c r="EJ16" i="191"/>
  <c r="EJ18" i="191"/>
  <c r="CV13" i="191"/>
  <c r="DD16" i="191"/>
  <c r="DK26" i="191"/>
  <c r="DK25" i="191" s="1"/>
  <c r="DL13" i="191"/>
  <c r="EJ22" i="191"/>
  <c r="EJ12" i="191"/>
  <c r="EB19" i="191"/>
  <c r="EJ21" i="191"/>
  <c r="EJ30" i="191"/>
  <c r="EJ24" i="191"/>
  <c r="DP7" i="191"/>
  <c r="DT11" i="191"/>
  <c r="DD18" i="191"/>
  <c r="EZ22" i="191"/>
  <c r="EZ27" i="191"/>
  <c r="CN20" i="191"/>
  <c r="DD34" i="191"/>
  <c r="DE20" i="191"/>
  <c r="DU21" i="191"/>
  <c r="EK11" i="191"/>
  <c r="DD28" i="191"/>
  <c r="EZ14" i="191"/>
  <c r="EZ13" i="191" s="1"/>
  <c r="CW13" i="191"/>
  <c r="DE16" i="191"/>
  <c r="FA9" i="191"/>
  <c r="GI34" i="191"/>
  <c r="EZ10" i="191"/>
  <c r="EZ21" i="191"/>
  <c r="DG29" i="191"/>
  <c r="DB16" i="191"/>
  <c r="DC10" i="191"/>
  <c r="DC17" i="191"/>
  <c r="DC18" i="191"/>
  <c r="DC22" i="191"/>
  <c r="DC36" i="191"/>
  <c r="DB8" i="191"/>
  <c r="DB12" i="191"/>
  <c r="DB17" i="191"/>
  <c r="DB23" i="191"/>
  <c r="DC8" i="191"/>
  <c r="DC11" i="191"/>
  <c r="DC14" i="191"/>
  <c r="DC15" i="191"/>
  <c r="DC21" i="191"/>
  <c r="DC27" i="191"/>
  <c r="DB15" i="191"/>
  <c r="DB22" i="191"/>
  <c r="DB21" i="191"/>
  <c r="DC9" i="191"/>
  <c r="DC12" i="191"/>
  <c r="DC16" i="191"/>
  <c r="DC20" i="191"/>
  <c r="DC23" i="191"/>
  <c r="DC28" i="191"/>
  <c r="CN9" i="191"/>
  <c r="CN12" i="191"/>
  <c r="CM8" i="191"/>
  <c r="CM9" i="191"/>
  <c r="CN10" i="191"/>
  <c r="CD13" i="191"/>
  <c r="CV29" i="191"/>
  <c r="CV25" i="191" s="1"/>
  <c r="DT15" i="191"/>
  <c r="CF29" i="191"/>
  <c r="CF25" i="191" s="1"/>
  <c r="CF19" i="191"/>
  <c r="CN22" i="191"/>
  <c r="CD29" i="191"/>
  <c r="CD25" i="191" s="1"/>
  <c r="CL31" i="191"/>
  <c r="CI13" i="191"/>
  <c r="DE17" i="191"/>
  <c r="DE22" i="191"/>
  <c r="DE12" i="191"/>
  <c r="CM21" i="191"/>
  <c r="CN14" i="191"/>
  <c r="DB11" i="191"/>
  <c r="CM14" i="191"/>
  <c r="CL35" i="191"/>
  <c r="CM11" i="191"/>
  <c r="CO27" i="191"/>
  <c r="DB10" i="191"/>
  <c r="CL27" i="191"/>
  <c r="CL30" i="191"/>
  <c r="CL28" i="191"/>
  <c r="CM23" i="191"/>
  <c r="CM12" i="191"/>
  <c r="CE19" i="191"/>
  <c r="CD19" i="191"/>
  <c r="CK32" i="191"/>
  <c r="CG29" i="191"/>
  <c r="CG25" i="191" s="1"/>
  <c r="CO34" i="191"/>
  <c r="CP19" i="191"/>
  <c r="CS7" i="191"/>
  <c r="DD15" i="191"/>
  <c r="CM15" i="191"/>
  <c r="CF13" i="191"/>
  <c r="DB18" i="191"/>
  <c r="CM20" i="191"/>
  <c r="EZ16" i="191"/>
  <c r="GV17" i="191"/>
  <c r="DB9" i="191"/>
  <c r="DU24" i="191"/>
  <c r="ER26" i="191"/>
  <c r="ER25" i="191" s="1"/>
  <c r="ER38" i="191" s="1"/>
  <c r="EZ28" i="191"/>
  <c r="DE34" i="191"/>
  <c r="GV35" i="191"/>
  <c r="DA32" i="191"/>
  <c r="DH26" i="191"/>
  <c r="DT24" i="191"/>
  <c r="GV24" i="191"/>
  <c r="DC30" i="191"/>
  <c r="FA11" i="191"/>
  <c r="FA16" i="191"/>
  <c r="GV36" i="191"/>
  <c r="DY13" i="191"/>
  <c r="FW13" i="191"/>
  <c r="CM10" i="191"/>
  <c r="DC24" i="191"/>
  <c r="GJ32" i="191"/>
  <c r="DG26" i="191"/>
  <c r="CS29" i="191"/>
  <c r="DW19" i="191"/>
  <c r="EN32" i="191"/>
  <c r="EI12" i="191"/>
  <c r="EZ23" i="191"/>
  <c r="GR13" i="191"/>
  <c r="GV16" i="191"/>
  <c r="DD30" i="191"/>
  <c r="DT14" i="191"/>
  <c r="EM29" i="191"/>
  <c r="DY7" i="191"/>
  <c r="EN26" i="191"/>
  <c r="GH35" i="191"/>
  <c r="EN29" i="191"/>
  <c r="GZ32" i="191"/>
  <c r="FG7" i="191"/>
  <c r="CM16" i="191"/>
  <c r="CK29" i="191"/>
  <c r="CK25" i="191" s="1"/>
  <c r="DE9" i="191"/>
  <c r="DQ19" i="191"/>
  <c r="DQ38" i="191" s="1"/>
  <c r="EK24" i="191"/>
  <c r="FB12" i="191"/>
  <c r="FD19" i="191"/>
  <c r="GX17" i="191"/>
  <c r="CN11" i="191"/>
  <c r="CN16" i="191"/>
  <c r="CN23" i="191"/>
  <c r="FC12" i="191"/>
  <c r="EQ19" i="191"/>
  <c r="FC23" i="191"/>
  <c r="FC31" i="191"/>
  <c r="FM13" i="191"/>
  <c r="CC26" i="191"/>
  <c r="DH29" i="191"/>
  <c r="DK19" i="191"/>
  <c r="GM29" i="191"/>
  <c r="EQ32" i="191"/>
  <c r="GM32" i="191"/>
  <c r="DE31" i="191"/>
  <c r="DE29" i="191" s="1"/>
  <c r="DE35" i="191"/>
  <c r="DU23" i="191"/>
  <c r="GX36" i="191"/>
  <c r="CS13" i="191"/>
  <c r="DY32" i="191"/>
  <c r="CS26" i="191"/>
  <c r="DY26" i="191"/>
  <c r="CN24" i="191"/>
  <c r="DL19" i="191"/>
  <c r="DP19" i="191"/>
  <c r="DJ19" i="191"/>
  <c r="EB7" i="191"/>
  <c r="CO31" i="191"/>
  <c r="EK34" i="191"/>
  <c r="EX7" i="191"/>
  <c r="GT13" i="191"/>
  <c r="CS19" i="191"/>
  <c r="DY29" i="191"/>
  <c r="CO11" i="191"/>
  <c r="CO14" i="191"/>
  <c r="CO16" i="191"/>
  <c r="CO18" i="191"/>
  <c r="CO23" i="191"/>
  <c r="CM30" i="191"/>
  <c r="CM34" i="191"/>
  <c r="CM36" i="191"/>
  <c r="CL9" i="191"/>
  <c r="CL16" i="191"/>
  <c r="CL18" i="191"/>
  <c r="CL21" i="191"/>
  <c r="CL23" i="191"/>
  <c r="CN28" i="191"/>
  <c r="CN31" i="191"/>
  <c r="CN34" i="191"/>
  <c r="CO9" i="191"/>
  <c r="CO12" i="191"/>
  <c r="CO15" i="191"/>
  <c r="CO17" i="191"/>
  <c r="CM28" i="191"/>
  <c r="CM31" i="191"/>
  <c r="CL10" i="191"/>
  <c r="CL12" i="191"/>
  <c r="CL15" i="191"/>
  <c r="CL17" i="191"/>
  <c r="CL20" i="191"/>
  <c r="CL22" i="191"/>
  <c r="CN27" i="191"/>
  <c r="CN30" i="191"/>
  <c r="CN36" i="191"/>
  <c r="FB30" i="191"/>
  <c r="FB29" i="191" s="1"/>
  <c r="FB33" i="191"/>
  <c r="FB32" i="191" s="1"/>
  <c r="DX19" i="191"/>
  <c r="DX26" i="191"/>
  <c r="GL13" i="191"/>
  <c r="HA29" i="191"/>
  <c r="DD10" i="191"/>
  <c r="DX29" i="191"/>
  <c r="CO22" i="191"/>
  <c r="DC35" i="191"/>
  <c r="EI23" i="191"/>
  <c r="CL14" i="191"/>
  <c r="CN33" i="191"/>
  <c r="GL29" i="191"/>
  <c r="EI36" i="191"/>
  <c r="GP25" i="191"/>
  <c r="DI19" i="191"/>
  <c r="DW26" i="191"/>
  <c r="DM19" i="191"/>
  <c r="EQ13" i="191"/>
  <c r="FB23" i="191"/>
  <c r="FB28" i="191"/>
  <c r="FP16" i="191"/>
  <c r="FP24" i="191"/>
  <c r="CL11" i="191"/>
  <c r="CQ26" i="191"/>
  <c r="DW29" i="191"/>
  <c r="DW7" i="191"/>
  <c r="EE7" i="191"/>
  <c r="EK12" i="191"/>
  <c r="CA29" i="191"/>
  <c r="CJ19" i="191"/>
  <c r="GL26" i="191"/>
  <c r="FQ9" i="191"/>
  <c r="FQ12" i="191"/>
  <c r="FQ15" i="191"/>
  <c r="FQ17" i="191"/>
  <c r="FQ21" i="191"/>
  <c r="FQ24" i="191"/>
  <c r="FQ30" i="191"/>
  <c r="FQ11" i="191"/>
  <c r="FQ16" i="191"/>
  <c r="FQ18" i="191"/>
  <c r="FQ23" i="191"/>
  <c r="FQ28" i="191"/>
  <c r="FQ35" i="191"/>
  <c r="FQ22" i="191"/>
  <c r="FQ27" i="191"/>
  <c r="FQ31" i="191"/>
  <c r="FK19" i="191"/>
  <c r="GI11" i="191"/>
  <c r="FR21" i="191"/>
  <c r="FR22" i="191"/>
  <c r="FR27" i="191"/>
  <c r="FR31" i="191"/>
  <c r="FV29" i="191"/>
  <c r="FS10" i="191"/>
  <c r="FS14" i="191"/>
  <c r="FS17" i="191"/>
  <c r="FS23" i="191"/>
  <c r="FS28" i="191"/>
  <c r="FR23" i="191"/>
  <c r="FR28" i="191"/>
  <c r="FR36" i="191"/>
  <c r="FS9" i="191"/>
  <c r="FS12" i="191"/>
  <c r="FS18" i="191"/>
  <c r="FS22" i="191"/>
  <c r="FS30" i="191"/>
  <c r="FS35" i="191"/>
  <c r="FR9" i="191"/>
  <c r="FR10" i="191"/>
  <c r="FR11" i="191"/>
  <c r="FR12" i="191"/>
  <c r="FR15" i="191"/>
  <c r="FR16" i="191"/>
  <c r="FR17" i="191"/>
  <c r="FR18" i="191"/>
  <c r="FR24" i="191"/>
  <c r="FR30" i="191"/>
  <c r="FR35" i="191"/>
  <c r="GH16" i="191"/>
  <c r="FV19" i="191"/>
  <c r="FV26" i="191"/>
  <c r="FV25" i="191" s="1"/>
  <c r="FS11" i="191"/>
  <c r="FS15" i="191"/>
  <c r="FS16" i="191"/>
  <c r="FS21" i="191"/>
  <c r="FS24" i="191"/>
  <c r="FS27" i="191"/>
  <c r="FS31" i="191"/>
  <c r="FS36" i="191"/>
  <c r="FW32" i="191"/>
  <c r="GU25" i="191"/>
  <c r="EM26" i="191"/>
  <c r="CB29" i="191"/>
  <c r="FQ36" i="191"/>
  <c r="DN19" i="191"/>
  <c r="DX7" i="191"/>
  <c r="HA26" i="191"/>
  <c r="FE29" i="191"/>
  <c r="EJ10" i="191"/>
  <c r="EJ11" i="191"/>
  <c r="GY22" i="191"/>
  <c r="DX13" i="191"/>
  <c r="EM13" i="191"/>
  <c r="EM19" i="191"/>
  <c r="CB19" i="191"/>
  <c r="DX32" i="191"/>
  <c r="CK19" i="191"/>
  <c r="CO24" i="191"/>
  <c r="GM13" i="191"/>
  <c r="FE26" i="191"/>
  <c r="FE25" i="191" s="1"/>
  <c r="GM26" i="191"/>
  <c r="GM25" i="191" s="1"/>
  <c r="EQ29" i="191"/>
  <c r="FF7" i="191"/>
  <c r="DB24" i="191"/>
  <c r="CA26" i="191"/>
  <c r="CM27" i="191"/>
  <c r="FR14" i="191"/>
  <c r="FF13" i="191"/>
  <c r="DB30" i="191"/>
  <c r="CP29" i="191"/>
  <c r="CP25" i="191" s="1"/>
  <c r="EP19" i="191"/>
  <c r="HA32" i="191"/>
  <c r="FK25" i="191"/>
  <c r="FB15" i="191"/>
  <c r="DC31" i="191"/>
  <c r="CB13" i="191"/>
  <c r="CQ19" i="191"/>
  <c r="FF19" i="191"/>
  <c r="GK26" i="191"/>
  <c r="GW36" i="191"/>
  <c r="CB26" i="191"/>
  <c r="CQ29" i="191"/>
  <c r="CB32" i="191"/>
  <c r="CN8" i="191"/>
  <c r="CJ7" i="191"/>
  <c r="CQ7" i="191"/>
  <c r="GZ13" i="191"/>
  <c r="GK19" i="191"/>
  <c r="HA19" i="191"/>
  <c r="GK29" i="191"/>
  <c r="CU25" i="191"/>
  <c r="CO8" i="191"/>
  <c r="CO10" i="191"/>
  <c r="EE25" i="191"/>
  <c r="CE7" i="191"/>
  <c r="CA13" i="191"/>
  <c r="CO21" i="191"/>
  <c r="DR16" i="191"/>
  <c r="DR18" i="191"/>
  <c r="DR21" i="191"/>
  <c r="DR23" i="191"/>
  <c r="DR30" i="191"/>
  <c r="DR10" i="191"/>
  <c r="DR12" i="191"/>
  <c r="DR17" i="191"/>
  <c r="DR22" i="191"/>
  <c r="DR28" i="191"/>
  <c r="DR31" i="191"/>
  <c r="DS21" i="191"/>
  <c r="DR9" i="191"/>
  <c r="DR11" i="191"/>
  <c r="DR15" i="191"/>
  <c r="DS10" i="191"/>
  <c r="DS12" i="191"/>
  <c r="DS15" i="191"/>
  <c r="DS17" i="191"/>
  <c r="DS22" i="191"/>
  <c r="DS28" i="191"/>
  <c r="DS31" i="191"/>
  <c r="DS34" i="191"/>
  <c r="DS36" i="191"/>
  <c r="DN32" i="191"/>
  <c r="DR34" i="191"/>
  <c r="DR36" i="191"/>
  <c r="DS9" i="191"/>
  <c r="DS11" i="191"/>
  <c r="DS14" i="191"/>
  <c r="DS16" i="191"/>
  <c r="DS20" i="191"/>
  <c r="DS23" i="191"/>
  <c r="DS27" i="191"/>
  <c r="DS30" i="191"/>
  <c r="DS33" i="191"/>
  <c r="DU10" i="191"/>
  <c r="DU12" i="191"/>
  <c r="DU9" i="191"/>
  <c r="DU11" i="191"/>
  <c r="DU14" i="191"/>
  <c r="GG9" i="191"/>
  <c r="GG10" i="191"/>
  <c r="GG11" i="191"/>
  <c r="GG12" i="191"/>
  <c r="GG15" i="191"/>
  <c r="GG16" i="191"/>
  <c r="GG17" i="191"/>
  <c r="GG18" i="191"/>
  <c r="FU19" i="191"/>
  <c r="FY19" i="191"/>
  <c r="CO20" i="191"/>
  <c r="EK10" i="191"/>
  <c r="FY25" i="191"/>
  <c r="DM25" i="191"/>
  <c r="DD21" i="191"/>
  <c r="DE15" i="191"/>
  <c r="DU30" i="191"/>
  <c r="DU31" i="191"/>
  <c r="DI29" i="191"/>
  <c r="EL32" i="191"/>
  <c r="CO33" i="191"/>
  <c r="EP26" i="191"/>
  <c r="FF26" i="191"/>
  <c r="GZ26" i="191"/>
  <c r="GK32" i="191"/>
  <c r="EP32" i="191"/>
  <c r="DD31" i="191"/>
  <c r="CC29" i="191"/>
  <c r="DE18" i="191"/>
  <c r="DE23" i="191"/>
  <c r="DE24" i="191"/>
  <c r="DI32" i="191"/>
  <c r="CL8" i="191"/>
  <c r="CP13" i="191"/>
  <c r="EM7" i="191"/>
  <c r="CR13" i="191"/>
  <c r="DI13" i="191"/>
  <c r="CR19" i="191"/>
  <c r="DY19" i="191"/>
  <c r="CR26" i="191"/>
  <c r="DI26" i="191"/>
  <c r="CR29" i="191"/>
  <c r="EM32" i="191"/>
  <c r="FT19" i="191"/>
  <c r="FX19" i="191"/>
  <c r="GA19" i="191"/>
  <c r="GA25" i="191"/>
  <c r="GQ25" i="191"/>
  <c r="EL26" i="191"/>
  <c r="CX7" i="191"/>
  <c r="DZ7" i="191"/>
  <c r="CC13" i="191"/>
  <c r="EL13" i="191"/>
  <c r="DH19" i="191"/>
  <c r="BZ32" i="191"/>
  <c r="CG7" i="191"/>
  <c r="CK7" i="191"/>
  <c r="DU8" i="191"/>
  <c r="GZ7" i="191"/>
  <c r="EU25" i="191"/>
  <c r="EU38" i="191" s="1"/>
  <c r="FW29" i="191"/>
  <c r="FW25" i="191" s="1"/>
  <c r="EO29" i="191"/>
  <c r="FB8" i="191"/>
  <c r="FH25" i="191"/>
  <c r="EL7" i="191"/>
  <c r="DA25" i="191"/>
  <c r="DH32" i="191"/>
  <c r="CC7" i="191"/>
  <c r="CD7" i="191"/>
  <c r="CH7" i="191"/>
  <c r="DD8" i="191"/>
  <c r="DJ7" i="191"/>
  <c r="HA7" i="191"/>
  <c r="HA13" i="191"/>
  <c r="FW19" i="191"/>
  <c r="ET25" i="191"/>
  <c r="ET38" i="191" s="1"/>
  <c r="GE25" i="191"/>
  <c r="FG32" i="191"/>
  <c r="GG21" i="191"/>
  <c r="GG22" i="191"/>
  <c r="GG23" i="191"/>
  <c r="GG24" i="191"/>
  <c r="GG27" i="191"/>
  <c r="GG28" i="191"/>
  <c r="GG33" i="191"/>
  <c r="GG34" i="191"/>
  <c r="GG35" i="191"/>
  <c r="GG36" i="191"/>
  <c r="GX8" i="191"/>
  <c r="DE8" i="191"/>
  <c r="FG13" i="191"/>
  <c r="EO13" i="191"/>
  <c r="GZ19" i="191"/>
  <c r="EO26" i="191"/>
  <c r="FI25" i="191"/>
  <c r="GS25" i="191"/>
  <c r="FJ25" i="191"/>
  <c r="FG29" i="191"/>
  <c r="GZ29" i="191"/>
  <c r="EO32" i="191"/>
  <c r="GY8" i="191"/>
  <c r="EL29" i="191"/>
  <c r="DT23" i="191"/>
  <c r="EH8" i="191"/>
  <c r="ED7" i="191"/>
  <c r="EH10" i="191"/>
  <c r="GN7" i="191"/>
  <c r="GN25" i="191"/>
  <c r="GJ25" i="191"/>
  <c r="GR25" i="191"/>
  <c r="GV30" i="191"/>
  <c r="GV29" i="191" s="1"/>
  <c r="GV27" i="191"/>
  <c r="GV26" i="191" s="1"/>
  <c r="GV14" i="191"/>
  <c r="GF34" i="191"/>
  <c r="GF35" i="191"/>
  <c r="GF36" i="191"/>
  <c r="GH33" i="191"/>
  <c r="GF30" i="191"/>
  <c r="GC25" i="191"/>
  <c r="GG30" i="191"/>
  <c r="GF31" i="191"/>
  <c r="GD25" i="191"/>
  <c r="GG31" i="191"/>
  <c r="GI27" i="191"/>
  <c r="GI28" i="191"/>
  <c r="GF27" i="191"/>
  <c r="GF28" i="191"/>
  <c r="GF21" i="191"/>
  <c r="GF22" i="191"/>
  <c r="GF23" i="191"/>
  <c r="GF24" i="191"/>
  <c r="GF14" i="191"/>
  <c r="GF15" i="191"/>
  <c r="GF16" i="191"/>
  <c r="GF17" i="191"/>
  <c r="GF18" i="191"/>
  <c r="GH14" i="191"/>
  <c r="GH13" i="191" s="1"/>
  <c r="GF9" i="191"/>
  <c r="GF10" i="191"/>
  <c r="GF11" i="191"/>
  <c r="GF12" i="191"/>
  <c r="GF33" i="191"/>
  <c r="FU25" i="191"/>
  <c r="FZ25" i="191"/>
  <c r="FT13" i="191"/>
  <c r="GG14" i="191"/>
  <c r="FN25" i="191"/>
  <c r="FL25" i="191"/>
  <c r="FP30" i="191"/>
  <c r="FP29" i="191" s="1"/>
  <c r="FD26" i="191"/>
  <c r="FD25" i="191" s="1"/>
  <c r="FQ14" i="191"/>
  <c r="FH7" i="191"/>
  <c r="EV25" i="191"/>
  <c r="EX25" i="191"/>
  <c r="ES25" i="191"/>
  <c r="EY25" i="191"/>
  <c r="EN19" i="191"/>
  <c r="FB14" i="191"/>
  <c r="EN7" i="191"/>
  <c r="EQ7" i="191"/>
  <c r="GM7" i="191"/>
  <c r="FE7" i="191"/>
  <c r="FI7" i="191"/>
  <c r="FD7" i="191"/>
  <c r="EZ8" i="191"/>
  <c r="GK13" i="191"/>
  <c r="GO13" i="191"/>
  <c r="GO38" i="191" s="1"/>
  <c r="GS13" i="191"/>
  <c r="EO7" i="191"/>
  <c r="ES7" i="191"/>
  <c r="EW7" i="191"/>
  <c r="FA8" i="191"/>
  <c r="EN13" i="191"/>
  <c r="FD13" i="191"/>
  <c r="GT25" i="191"/>
  <c r="GL32" i="191"/>
  <c r="EO19" i="191"/>
  <c r="FT26" i="191"/>
  <c r="FT25" i="191" s="1"/>
  <c r="FX26" i="191"/>
  <c r="FX25" i="191" s="1"/>
  <c r="GB26" i="191"/>
  <c r="GB25" i="191" s="1"/>
  <c r="FF29" i="191"/>
  <c r="EQ26" i="191"/>
  <c r="EQ25" i="191" s="1"/>
  <c r="FG26" i="191"/>
  <c r="EP29" i="191"/>
  <c r="FF32" i="191"/>
  <c r="FJ32" i="191"/>
  <c r="EH33" i="191"/>
  <c r="EI33" i="191"/>
  <c r="DZ25" i="191"/>
  <c r="EC25" i="191"/>
  <c r="EH30" i="191"/>
  <c r="DV25" i="191"/>
  <c r="ED25" i="191"/>
  <c r="EH27" i="191"/>
  <c r="DV19" i="191"/>
  <c r="EH14" i="191"/>
  <c r="EK8" i="191"/>
  <c r="EC7" i="191"/>
  <c r="EJ8" i="191"/>
  <c r="EI8" i="191"/>
  <c r="DV7" i="191"/>
  <c r="DF32" i="191"/>
  <c r="DF29" i="191"/>
  <c r="DF25" i="191" s="1"/>
  <c r="DJ25" i="191"/>
  <c r="DN25" i="191"/>
  <c r="DP25" i="191"/>
  <c r="DL25" i="191"/>
  <c r="DR27" i="191"/>
  <c r="DR20" i="191"/>
  <c r="DR14" i="191"/>
  <c r="DT8" i="191"/>
  <c r="DS8" i="191"/>
  <c r="DR8" i="191"/>
  <c r="DL7" i="191"/>
  <c r="DK7" i="191"/>
  <c r="DF7" i="191"/>
  <c r="CT25" i="191"/>
  <c r="CX25" i="191"/>
  <c r="DB27" i="191"/>
  <c r="DB20" i="191"/>
  <c r="DB14" i="191"/>
  <c r="CP7" i="191"/>
  <c r="CT7" i="191"/>
  <c r="CI25" i="191"/>
  <c r="BZ29" i="191"/>
  <c r="BZ26" i="191"/>
  <c r="CJ25" i="191"/>
  <c r="BZ19" i="191"/>
  <c r="BZ13" i="191"/>
  <c r="BZ7" i="191"/>
  <c r="CF7" i="191"/>
  <c r="CB7" i="191"/>
  <c r="CA32" i="191"/>
  <c r="CI32" i="191"/>
  <c r="CU32" i="191"/>
  <c r="CA19" i="191"/>
  <c r="EA19" i="191"/>
  <c r="EL19" i="191"/>
  <c r="CE25" i="191"/>
  <c r="CY25" i="191"/>
  <c r="CU19" i="191"/>
  <c r="DO19" i="191"/>
  <c r="CA7" i="191"/>
  <c r="CI7" i="191"/>
  <c r="CU7" i="191"/>
  <c r="DG7" i="191"/>
  <c r="DO7" i="191"/>
  <c r="EA7" i="191"/>
  <c r="CE13" i="191"/>
  <c r="CQ13" i="191"/>
  <c r="CY13" i="191"/>
  <c r="DK13" i="191"/>
  <c r="DW13" i="191"/>
  <c r="EE13" i="191"/>
  <c r="DT7" i="191" l="1"/>
  <c r="EH26" i="191"/>
  <c r="BX22" i="191"/>
  <c r="DB29" i="191"/>
  <c r="DD26" i="191"/>
  <c r="FC29" i="191"/>
  <c r="GH25" i="191"/>
  <c r="BX35" i="191"/>
  <c r="DT26" i="191"/>
  <c r="CM32" i="191"/>
  <c r="BY28" i="191"/>
  <c r="DE26" i="191"/>
  <c r="DE25" i="191" s="1"/>
  <c r="GX13" i="191"/>
  <c r="EI26" i="191"/>
  <c r="DD19" i="191"/>
  <c r="DB26" i="191"/>
  <c r="DB25" i="191" s="1"/>
  <c r="EH19" i="191"/>
  <c r="DR32" i="191"/>
  <c r="DU13" i="191"/>
  <c r="FC7" i="191"/>
  <c r="BY30" i="191"/>
  <c r="FP13" i="191"/>
  <c r="CS25" i="191"/>
  <c r="BY36" i="191"/>
  <c r="CO29" i="191"/>
  <c r="GV32" i="191"/>
  <c r="DT32" i="191"/>
  <c r="CO26" i="191"/>
  <c r="DT29" i="191"/>
  <c r="CL32" i="191"/>
  <c r="EK26" i="191"/>
  <c r="DU32" i="191"/>
  <c r="EH29" i="191"/>
  <c r="EH32" i="191"/>
  <c r="EI13" i="191"/>
  <c r="EI32" i="191"/>
  <c r="EI29" i="191"/>
  <c r="EI19" i="191"/>
  <c r="BW18" i="191"/>
  <c r="EH13" i="191"/>
  <c r="BV36" i="191"/>
  <c r="BW35" i="191"/>
  <c r="BX17" i="191"/>
  <c r="EK32" i="191"/>
  <c r="BX36" i="191"/>
  <c r="EJ32" i="191"/>
  <c r="BX20" i="191"/>
  <c r="EK19" i="191"/>
  <c r="BY35" i="191"/>
  <c r="EJ26" i="191"/>
  <c r="EK13" i="191"/>
  <c r="EK29" i="191"/>
  <c r="BX27" i="191"/>
  <c r="EJ29" i="191"/>
  <c r="DD13" i="191"/>
  <c r="EJ13" i="191"/>
  <c r="BX14" i="191"/>
  <c r="BX18" i="191"/>
  <c r="BW10" i="191"/>
  <c r="BY21" i="191"/>
  <c r="EJ19" i="191"/>
  <c r="BX12" i="191"/>
  <c r="BW20" i="191"/>
  <c r="BY16" i="191"/>
  <c r="BW17" i="191"/>
  <c r="BX30" i="191"/>
  <c r="BX28" i="191"/>
  <c r="BW21" i="191"/>
  <c r="DU19" i="191"/>
  <c r="BY17" i="191"/>
  <c r="CN13" i="191"/>
  <c r="CO32" i="191"/>
  <c r="DG25" i="191"/>
  <c r="BX15" i="191"/>
  <c r="DB7" i="191"/>
  <c r="DC7" i="191"/>
  <c r="DT19" i="191"/>
  <c r="CC25" i="191"/>
  <c r="CC38" i="191" s="1"/>
  <c r="BW15" i="191"/>
  <c r="DP38" i="191"/>
  <c r="BY12" i="191"/>
  <c r="BW14" i="191"/>
  <c r="BV28" i="191"/>
  <c r="BY22" i="191"/>
  <c r="DC26" i="191"/>
  <c r="BY27" i="191"/>
  <c r="DC19" i="191"/>
  <c r="CL26" i="191"/>
  <c r="BW22" i="191"/>
  <c r="DT13" i="191"/>
  <c r="CL29" i="191"/>
  <c r="DC13" i="191"/>
  <c r="DC29" i="191"/>
  <c r="BV35" i="191"/>
  <c r="DB13" i="191"/>
  <c r="BV31" i="191"/>
  <c r="DD29" i="191"/>
  <c r="CM7" i="191"/>
  <c r="CM13" i="191"/>
  <c r="BW11" i="191"/>
  <c r="CG38" i="191"/>
  <c r="DM38" i="191"/>
  <c r="BX24" i="191"/>
  <c r="DH25" i="191"/>
  <c r="DH38" i="191" s="1"/>
  <c r="DA38" i="191"/>
  <c r="BX16" i="191"/>
  <c r="BV18" i="191"/>
  <c r="CA25" i="191"/>
  <c r="CA38" i="191" s="1"/>
  <c r="CM29" i="191"/>
  <c r="BW12" i="191"/>
  <c r="CQ25" i="191"/>
  <c r="CQ38" i="191" s="1"/>
  <c r="CN19" i="191"/>
  <c r="BV17" i="191"/>
  <c r="HA25" i="191"/>
  <c r="HA38" i="191" s="1"/>
  <c r="DY25" i="191"/>
  <c r="DY38" i="191" s="1"/>
  <c r="EN25" i="191"/>
  <c r="EN38" i="191" s="1"/>
  <c r="BV16" i="191"/>
  <c r="GL25" i="191"/>
  <c r="CN26" i="191"/>
  <c r="EI7" i="191"/>
  <c r="BW30" i="191"/>
  <c r="CN29" i="191"/>
  <c r="BY11" i="191"/>
  <c r="GV13" i="191"/>
  <c r="BV12" i="191"/>
  <c r="BV21" i="191"/>
  <c r="EM25" i="191"/>
  <c r="EM38" i="191" s="1"/>
  <c r="BW34" i="191"/>
  <c r="BX11" i="191"/>
  <c r="DE7" i="191"/>
  <c r="BV23" i="191"/>
  <c r="EB38" i="191"/>
  <c r="GH32" i="191"/>
  <c r="BW23" i="191"/>
  <c r="BV34" i="191"/>
  <c r="BY23" i="191"/>
  <c r="FQ29" i="191"/>
  <c r="BW16" i="191"/>
  <c r="CN7" i="191"/>
  <c r="DX25" i="191"/>
  <c r="DX38" i="191" s="1"/>
  <c r="FB7" i="191"/>
  <c r="CF38" i="191"/>
  <c r="BY31" i="191"/>
  <c r="CO19" i="191"/>
  <c r="BV15" i="191"/>
  <c r="CB25" i="191"/>
  <c r="CB38" i="191" s="1"/>
  <c r="CM26" i="191"/>
  <c r="CL13" i="191"/>
  <c r="CS38" i="191"/>
  <c r="BY34" i="191"/>
  <c r="BX10" i="191"/>
  <c r="CO13" i="191"/>
  <c r="CN32" i="191"/>
  <c r="BX34" i="191"/>
  <c r="BY10" i="191"/>
  <c r="BW28" i="191"/>
  <c r="BV9" i="191"/>
  <c r="DW25" i="191"/>
  <c r="DW38" i="191" s="1"/>
  <c r="CL7" i="191"/>
  <c r="BV22" i="191"/>
  <c r="BY18" i="191"/>
  <c r="DD7" i="191"/>
  <c r="BY14" i="191"/>
  <c r="ED38" i="191"/>
  <c r="BY24" i="191"/>
  <c r="BV11" i="191"/>
  <c r="BW36" i="191"/>
  <c r="CJ38" i="191"/>
  <c r="EE38" i="191"/>
  <c r="CO7" i="191"/>
  <c r="FB26" i="191"/>
  <c r="FB25" i="191" s="1"/>
  <c r="DL38" i="191"/>
  <c r="GL38" i="191"/>
  <c r="FQ26" i="191"/>
  <c r="FR13" i="191"/>
  <c r="FQ13" i="191"/>
  <c r="FS26" i="191"/>
  <c r="FS13" i="191"/>
  <c r="FR26" i="191"/>
  <c r="GK25" i="191"/>
  <c r="FS29" i="191"/>
  <c r="FR29" i="191"/>
  <c r="GZ25" i="191"/>
  <c r="GZ38" i="191" s="1"/>
  <c r="BW31" i="191"/>
  <c r="GG29" i="191"/>
  <c r="FB13" i="191"/>
  <c r="GG26" i="191"/>
  <c r="CK38" i="191"/>
  <c r="BV20" i="191"/>
  <c r="GM38" i="191"/>
  <c r="GG32" i="191"/>
  <c r="BW27" i="191"/>
  <c r="DR7" i="191"/>
  <c r="GN38" i="191"/>
  <c r="DU29" i="191"/>
  <c r="DS32" i="191"/>
  <c r="CP38" i="191"/>
  <c r="DE13" i="191"/>
  <c r="DU7" i="191"/>
  <c r="DE19" i="191"/>
  <c r="DS7" i="191"/>
  <c r="DR13" i="191"/>
  <c r="DR26" i="191"/>
  <c r="DR29" i="191"/>
  <c r="BW9" i="191"/>
  <c r="DS29" i="191"/>
  <c r="DS26" i="191"/>
  <c r="DS13" i="191"/>
  <c r="DN38" i="191"/>
  <c r="BY15" i="191"/>
  <c r="FI38" i="191"/>
  <c r="DJ38" i="191"/>
  <c r="DI25" i="191"/>
  <c r="BV27" i="191"/>
  <c r="BY20" i="191"/>
  <c r="BX21" i="191"/>
  <c r="BX31" i="191"/>
  <c r="EP25" i="191"/>
  <c r="EP38" i="191" s="1"/>
  <c r="FF25" i="191"/>
  <c r="FF38" i="191" s="1"/>
  <c r="GG13" i="191"/>
  <c r="EH7" i="191"/>
  <c r="CR25" i="191"/>
  <c r="CR38" i="191" s="1"/>
  <c r="CD38" i="191"/>
  <c r="DV38" i="191"/>
  <c r="EO25" i="191"/>
  <c r="EO38" i="191" s="1"/>
  <c r="CE38" i="191"/>
  <c r="FG25" i="191"/>
  <c r="FG38" i="191" s="1"/>
  <c r="DZ38" i="191"/>
  <c r="BX23" i="191"/>
  <c r="GF29" i="191"/>
  <c r="DB19" i="191"/>
  <c r="BV10" i="191"/>
  <c r="ES38" i="191"/>
  <c r="FE38" i="191"/>
  <c r="FH38" i="191"/>
  <c r="GF26" i="191"/>
  <c r="EL25" i="191"/>
  <c r="EL38" i="191" s="1"/>
  <c r="GF32" i="191"/>
  <c r="GI26" i="191"/>
  <c r="GI25" i="191" s="1"/>
  <c r="GF13" i="191"/>
  <c r="FD38" i="191"/>
  <c r="EQ38" i="191"/>
  <c r="GV25" i="191"/>
  <c r="EZ26" i="191"/>
  <c r="EZ7" i="191"/>
  <c r="FC13" i="191"/>
  <c r="FP25" i="191"/>
  <c r="FA7" i="191"/>
  <c r="FA13" i="191"/>
  <c r="FA29" i="191"/>
  <c r="FC25" i="191"/>
  <c r="EZ29" i="191"/>
  <c r="BV30" i="191"/>
  <c r="EC38" i="191"/>
  <c r="BY8" i="191"/>
  <c r="BX8" i="191"/>
  <c r="BW8" i="191"/>
  <c r="BV8" i="191"/>
  <c r="DK38" i="191"/>
  <c r="CU38" i="191"/>
  <c r="CT38" i="191"/>
  <c r="BV14" i="191"/>
  <c r="BZ25" i="191"/>
  <c r="BZ38" i="191" s="1"/>
  <c r="EA38" i="191"/>
  <c r="DO38" i="191"/>
  <c r="AY32" i="3"/>
  <c r="AX32" i="3"/>
  <c r="AW32" i="3"/>
  <c r="AV32" i="3"/>
  <c r="AU32" i="3"/>
  <c r="AT32" i="3"/>
  <c r="AS32" i="3"/>
  <c r="AR32" i="3"/>
  <c r="AQ32" i="3"/>
  <c r="AP32" i="3"/>
  <c r="AO32" i="3"/>
  <c r="AN32" i="3"/>
  <c r="AM32" i="3"/>
  <c r="AL32" i="3"/>
  <c r="AY29" i="3"/>
  <c r="AX29" i="3"/>
  <c r="AW29" i="3"/>
  <c r="AV29" i="3"/>
  <c r="AU29" i="3"/>
  <c r="AT29" i="3"/>
  <c r="AS29" i="3"/>
  <c r="AR29" i="3"/>
  <c r="AQ29" i="3"/>
  <c r="AP29" i="3"/>
  <c r="AO29" i="3"/>
  <c r="AN29" i="3"/>
  <c r="AM29" i="3"/>
  <c r="AL29" i="3"/>
  <c r="AY24" i="3"/>
  <c r="AX24" i="3"/>
  <c r="AW24" i="3"/>
  <c r="AV24" i="3"/>
  <c r="AU24" i="3"/>
  <c r="AT24" i="3"/>
  <c r="AS24" i="3"/>
  <c r="AR24" i="3"/>
  <c r="AQ24" i="3"/>
  <c r="AP24" i="3"/>
  <c r="AO24" i="3"/>
  <c r="AN24" i="3"/>
  <c r="AM24" i="3"/>
  <c r="AL24" i="3"/>
  <c r="AY23" i="3"/>
  <c r="AX23" i="3"/>
  <c r="AW23" i="3"/>
  <c r="AV23" i="3"/>
  <c r="AU23" i="3"/>
  <c r="AT23" i="3"/>
  <c r="AS23" i="3"/>
  <c r="AR23" i="3"/>
  <c r="AQ23" i="3"/>
  <c r="AP23" i="3"/>
  <c r="AO23" i="3"/>
  <c r="AN23" i="3"/>
  <c r="AM23" i="3"/>
  <c r="AL23" i="3"/>
  <c r="AY19" i="3"/>
  <c r="AX19" i="3"/>
  <c r="AW19" i="3"/>
  <c r="AV19" i="3"/>
  <c r="AU19" i="3"/>
  <c r="AT19" i="3"/>
  <c r="AS19" i="3"/>
  <c r="AR19" i="3"/>
  <c r="AQ19" i="3"/>
  <c r="AP19" i="3"/>
  <c r="AO19" i="3"/>
  <c r="AN19" i="3"/>
  <c r="AM19" i="3"/>
  <c r="AL19" i="3"/>
  <c r="AY18" i="3"/>
  <c r="AX18" i="3"/>
  <c r="AW18" i="3"/>
  <c r="AV18" i="3"/>
  <c r="AU18" i="3"/>
  <c r="AT18" i="3"/>
  <c r="AS18" i="3"/>
  <c r="AR18" i="3"/>
  <c r="AQ18" i="3"/>
  <c r="AP18" i="3"/>
  <c r="AO18" i="3"/>
  <c r="AN18" i="3"/>
  <c r="AM18" i="3"/>
  <c r="AL18" i="3"/>
  <c r="AY17" i="3"/>
  <c r="AX17" i="3"/>
  <c r="AW17" i="3"/>
  <c r="AV17" i="3"/>
  <c r="AU17" i="3"/>
  <c r="AT17" i="3"/>
  <c r="AS17" i="3"/>
  <c r="AR17" i="3"/>
  <c r="AQ17" i="3"/>
  <c r="AP17" i="3"/>
  <c r="AO17" i="3"/>
  <c r="AN17" i="3"/>
  <c r="AM17" i="3"/>
  <c r="AL17" i="3"/>
  <c r="AY16" i="3"/>
  <c r="AX16" i="3"/>
  <c r="AW16" i="3"/>
  <c r="AV16" i="3"/>
  <c r="AU16" i="3"/>
  <c r="AT16" i="3"/>
  <c r="AS16" i="3"/>
  <c r="AR16" i="3"/>
  <c r="AQ16" i="3"/>
  <c r="AP16" i="3"/>
  <c r="AO16" i="3"/>
  <c r="AN16" i="3"/>
  <c r="AM16" i="3"/>
  <c r="AL16" i="3"/>
  <c r="AY15" i="3"/>
  <c r="AX15" i="3"/>
  <c r="AW15" i="3"/>
  <c r="AV15" i="3"/>
  <c r="AU15" i="3"/>
  <c r="AT15" i="3"/>
  <c r="AS15" i="3"/>
  <c r="AR15" i="3"/>
  <c r="AQ15" i="3"/>
  <c r="AP15" i="3"/>
  <c r="AO15" i="3"/>
  <c r="AN15" i="3"/>
  <c r="AM15" i="3"/>
  <c r="AL15" i="3"/>
  <c r="AY13" i="3"/>
  <c r="AX13" i="3"/>
  <c r="AW13" i="3"/>
  <c r="AV13" i="3"/>
  <c r="AU13" i="3"/>
  <c r="AT13" i="3"/>
  <c r="AS13" i="3"/>
  <c r="AR13" i="3"/>
  <c r="AQ13" i="3"/>
  <c r="AP13" i="3"/>
  <c r="AO13" i="3"/>
  <c r="AN13" i="3"/>
  <c r="AM13" i="3"/>
  <c r="AL13" i="3"/>
  <c r="AY9" i="3"/>
  <c r="AM9" i="3"/>
  <c r="AW35" i="3"/>
  <c r="AS35" i="3"/>
  <c r="AW34" i="3"/>
  <c r="AS34" i="3"/>
  <c r="AW36" i="3"/>
  <c r="AS36" i="3"/>
  <c r="AO36" i="3"/>
  <c r="AW22" i="3"/>
  <c r="AS22" i="3"/>
  <c r="AO22" i="3"/>
  <c r="AW37" i="3"/>
  <c r="AS37" i="3"/>
  <c r="AO37" i="3"/>
  <c r="AU10" i="3"/>
  <c r="AS10" i="3"/>
  <c r="AP10" i="3"/>
  <c r="AO10" i="3"/>
  <c r="AM10" i="3"/>
  <c r="AW28" i="3"/>
  <c r="AS28" i="3"/>
  <c r="AO28" i="3"/>
  <c r="AY12" i="3"/>
  <c r="AW12" i="3"/>
  <c r="AU12" i="3"/>
  <c r="AS12" i="3"/>
  <c r="AP12" i="3"/>
  <c r="AO12" i="3"/>
  <c r="AM12" i="3"/>
  <c r="AW31" i="3"/>
  <c r="AS31" i="3"/>
  <c r="AO31" i="3"/>
  <c r="AC29" i="3"/>
  <c r="AB29" i="3"/>
  <c r="AA29" i="3"/>
  <c r="Z29" i="3"/>
  <c r="AC24" i="3"/>
  <c r="AB24" i="3"/>
  <c r="AA24" i="3"/>
  <c r="Z24" i="3"/>
  <c r="AC23" i="3"/>
  <c r="AB23" i="3"/>
  <c r="AA23" i="3"/>
  <c r="Z23" i="3"/>
  <c r="AC19" i="3"/>
  <c r="AB19" i="3"/>
  <c r="AA19" i="3"/>
  <c r="Z19" i="3"/>
  <c r="AC18" i="3"/>
  <c r="AB18" i="3"/>
  <c r="AA18" i="3"/>
  <c r="Z18" i="3"/>
  <c r="AC17" i="3"/>
  <c r="AB17" i="3"/>
  <c r="AA17" i="3"/>
  <c r="Z17" i="3"/>
  <c r="AC16" i="3"/>
  <c r="AB16" i="3"/>
  <c r="AA16" i="3"/>
  <c r="Z16" i="3"/>
  <c r="AC15" i="3"/>
  <c r="AB15" i="3"/>
  <c r="AA15" i="3"/>
  <c r="Z15" i="3"/>
  <c r="AC13" i="3"/>
  <c r="AB13" i="3"/>
  <c r="AA13" i="3"/>
  <c r="Z13" i="3"/>
  <c r="Y29" i="3"/>
  <c r="X29" i="3"/>
  <c r="W29" i="3"/>
  <c r="V29" i="3"/>
  <c r="Y24" i="3"/>
  <c r="X24" i="3"/>
  <c r="W24" i="3"/>
  <c r="V24" i="3"/>
  <c r="Y23" i="3"/>
  <c r="X23" i="3"/>
  <c r="W23" i="3"/>
  <c r="V23" i="3"/>
  <c r="Y19" i="3"/>
  <c r="X19" i="3"/>
  <c r="W19" i="3"/>
  <c r="V19" i="3"/>
  <c r="Y18" i="3"/>
  <c r="X18" i="3"/>
  <c r="W18" i="3"/>
  <c r="V18" i="3"/>
  <c r="Y17" i="3"/>
  <c r="X17" i="3"/>
  <c r="W17" i="3"/>
  <c r="V17" i="3"/>
  <c r="Y16" i="3"/>
  <c r="X16" i="3"/>
  <c r="W16" i="3"/>
  <c r="V16" i="3"/>
  <c r="Y15" i="3"/>
  <c r="X15" i="3"/>
  <c r="W15" i="3"/>
  <c r="V15" i="3"/>
  <c r="Y13" i="3"/>
  <c r="X13" i="3"/>
  <c r="W13" i="3"/>
  <c r="V13" i="3"/>
  <c r="U29" i="3"/>
  <c r="T29" i="3"/>
  <c r="S29" i="3"/>
  <c r="R29" i="3"/>
  <c r="U24" i="3"/>
  <c r="T24" i="3"/>
  <c r="S24" i="3"/>
  <c r="R24" i="3"/>
  <c r="U23" i="3"/>
  <c r="T23" i="3"/>
  <c r="S23" i="3"/>
  <c r="R23" i="3"/>
  <c r="U19" i="3"/>
  <c r="T19" i="3"/>
  <c r="S19" i="3"/>
  <c r="R19" i="3"/>
  <c r="U18" i="3"/>
  <c r="T18" i="3"/>
  <c r="S18" i="3"/>
  <c r="R18" i="3"/>
  <c r="U17" i="3"/>
  <c r="T17" i="3"/>
  <c r="S17" i="3"/>
  <c r="R17" i="3"/>
  <c r="U16" i="3"/>
  <c r="T16" i="3"/>
  <c r="S16" i="3"/>
  <c r="R16" i="3"/>
  <c r="U15" i="3"/>
  <c r="T15" i="3"/>
  <c r="S15" i="3"/>
  <c r="R15" i="3"/>
  <c r="U13" i="3"/>
  <c r="T13" i="3"/>
  <c r="S13" i="3"/>
  <c r="R13" i="3"/>
  <c r="Q29" i="3"/>
  <c r="P29" i="3"/>
  <c r="O29" i="3"/>
  <c r="N29" i="3"/>
  <c r="Q24" i="3"/>
  <c r="M24" i="3" s="1"/>
  <c r="P24" i="3"/>
  <c r="L24" i="3" s="1"/>
  <c r="O24" i="3"/>
  <c r="N24" i="3"/>
  <c r="Q23" i="3"/>
  <c r="M23" i="3" s="1"/>
  <c r="P23" i="3"/>
  <c r="L23" i="3" s="1"/>
  <c r="O23" i="3"/>
  <c r="N23" i="3"/>
  <c r="Q19" i="3"/>
  <c r="M19" i="3" s="1"/>
  <c r="P19" i="3"/>
  <c r="O19" i="3"/>
  <c r="N19" i="3"/>
  <c r="Q18" i="3"/>
  <c r="M18" i="3" s="1"/>
  <c r="P18" i="3"/>
  <c r="O18" i="3"/>
  <c r="N18" i="3"/>
  <c r="Q17" i="3"/>
  <c r="M17" i="3" s="1"/>
  <c r="P17" i="3"/>
  <c r="O17" i="3"/>
  <c r="N17" i="3"/>
  <c r="Q16" i="3"/>
  <c r="P16" i="3"/>
  <c r="O16" i="3"/>
  <c r="K16" i="3" s="1"/>
  <c r="N16" i="3"/>
  <c r="Q15" i="3"/>
  <c r="P15" i="3"/>
  <c r="O15" i="3"/>
  <c r="N15" i="3"/>
  <c r="Q13" i="3"/>
  <c r="P13" i="3"/>
  <c r="O13" i="3"/>
  <c r="N13" i="3"/>
  <c r="K18" i="3" l="1"/>
  <c r="M15" i="3"/>
  <c r="DT25" i="191"/>
  <c r="DT38" i="191" s="1"/>
  <c r="K17" i="3"/>
  <c r="EH25" i="191"/>
  <c r="DD25" i="191"/>
  <c r="K29" i="3"/>
  <c r="EI25" i="191"/>
  <c r="EI38" i="191" s="1"/>
  <c r="BY26" i="191"/>
  <c r="DC25" i="191"/>
  <c r="EK25" i="191"/>
  <c r="AH19" i="3"/>
  <c r="AH15" i="3"/>
  <c r="AH24" i="3"/>
  <c r="AI16" i="3"/>
  <c r="AI29" i="3"/>
  <c r="M29" i="3"/>
  <c r="AH17" i="3"/>
  <c r="AH32" i="3"/>
  <c r="CO25" i="191"/>
  <c r="CO38" i="191" s="1"/>
  <c r="AI13" i="3"/>
  <c r="BX26" i="191"/>
  <c r="EJ25" i="191"/>
  <c r="BX13" i="191"/>
  <c r="BV29" i="191"/>
  <c r="AI18" i="3"/>
  <c r="CL25" i="191"/>
  <c r="BX29" i="191"/>
  <c r="BX19" i="191"/>
  <c r="BW13" i="191"/>
  <c r="K15" i="3"/>
  <c r="CM25" i="191"/>
  <c r="CN25" i="191"/>
  <c r="BW29" i="191"/>
  <c r="BW7" i="191"/>
  <c r="FQ25" i="191"/>
  <c r="BV7" i="191"/>
  <c r="BV13" i="191"/>
  <c r="BY13" i="191"/>
  <c r="EH38" i="191"/>
  <c r="BY19" i="191"/>
  <c r="AN25" i="3"/>
  <c r="AH13" i="3"/>
  <c r="AH18" i="3"/>
  <c r="AH29" i="3"/>
  <c r="AH16" i="3"/>
  <c r="AH23" i="3"/>
  <c r="FS25" i="191"/>
  <c r="AI17" i="3"/>
  <c r="AI24" i="3"/>
  <c r="AI32" i="3"/>
  <c r="GG25" i="191"/>
  <c r="FR25" i="191"/>
  <c r="AI15" i="3"/>
  <c r="AI19" i="3"/>
  <c r="AO11" i="3"/>
  <c r="GF25" i="191"/>
  <c r="AI23" i="3"/>
  <c r="AV10" i="3"/>
  <c r="GS9" i="191"/>
  <c r="GR9" i="191"/>
  <c r="AX11" i="3"/>
  <c r="GP10" i="191"/>
  <c r="GX10" i="191" s="1"/>
  <c r="GQ10" i="191"/>
  <c r="GY10" i="191" s="1"/>
  <c r="FO33" i="191"/>
  <c r="FN33" i="191"/>
  <c r="EW20" i="191"/>
  <c r="EV20" i="191"/>
  <c r="AN34" i="3"/>
  <c r="FM33" i="191"/>
  <c r="FL33" i="191"/>
  <c r="AM11" i="3"/>
  <c r="AU11" i="3"/>
  <c r="DU25" i="191"/>
  <c r="BY29" i="191"/>
  <c r="EY20" i="191"/>
  <c r="EX20" i="191"/>
  <c r="AY10" i="3"/>
  <c r="GP9" i="191"/>
  <c r="GQ9" i="191"/>
  <c r="FM34" i="191"/>
  <c r="FQ34" i="191" s="1"/>
  <c r="FL34" i="191"/>
  <c r="FP34" i="191" s="1"/>
  <c r="M16" i="3"/>
  <c r="DR25" i="191"/>
  <c r="BV26" i="191"/>
  <c r="K13" i="3"/>
  <c r="BW26" i="191"/>
  <c r="DS25" i="191"/>
  <c r="J13" i="3"/>
  <c r="M13" i="3"/>
  <c r="AP11" i="3"/>
  <c r="AS11" i="3"/>
  <c r="AV22" i="3"/>
  <c r="AV34" i="3"/>
  <c r="FA25" i="191"/>
  <c r="EZ25" i="191"/>
  <c r="AO25" i="3"/>
  <c r="AW25" i="3"/>
  <c r="AO35" i="3"/>
  <c r="AL10" i="3"/>
  <c r="AL12" i="3"/>
  <c r="AR31" i="3"/>
  <c r="AV35" i="3"/>
  <c r="AQ34" i="3"/>
  <c r="AV12" i="3"/>
  <c r="AN28" i="3"/>
  <c r="AV36" i="3"/>
  <c r="AS25" i="3"/>
  <c r="AL9" i="3"/>
  <c r="AL11" i="3"/>
  <c r="AV37" i="3"/>
  <c r="AQ31" i="3"/>
  <c r="AP31" i="3"/>
  <c r="AY37" i="3"/>
  <c r="AX37" i="3"/>
  <c r="AY36" i="3"/>
  <c r="AX36" i="3"/>
  <c r="AQ11" i="3"/>
  <c r="AQ12" i="3"/>
  <c r="AI12" i="3" s="1"/>
  <c r="AX9" i="3"/>
  <c r="AR10" i="3"/>
  <c r="AR11" i="3"/>
  <c r="AR12" i="3"/>
  <c r="AX12" i="3"/>
  <c r="AR25" i="3"/>
  <c r="AR28" i="3"/>
  <c r="AV31" i="3"/>
  <c r="AQ25" i="3"/>
  <c r="AP25" i="3"/>
  <c r="AY28" i="3"/>
  <c r="AX28" i="3"/>
  <c r="AQ37" i="3"/>
  <c r="AP37" i="3"/>
  <c r="AQ22" i="3"/>
  <c r="AP22" i="3"/>
  <c r="AM25" i="3"/>
  <c r="AL25" i="3"/>
  <c r="AU25" i="3"/>
  <c r="AT25" i="3"/>
  <c r="AM31" i="3"/>
  <c r="AL31" i="3"/>
  <c r="AU31" i="3"/>
  <c r="AT31" i="3"/>
  <c r="AM28" i="3"/>
  <c r="AL28" i="3"/>
  <c r="AU28" i="3"/>
  <c r="AT28" i="3"/>
  <c r="AM37" i="3"/>
  <c r="AL37" i="3"/>
  <c r="AU37" i="3"/>
  <c r="AT37" i="3"/>
  <c r="AM22" i="3"/>
  <c r="AL22" i="3"/>
  <c r="AU22" i="3"/>
  <c r="AT22" i="3"/>
  <c r="AM36" i="3"/>
  <c r="AL36" i="3"/>
  <c r="AU36" i="3"/>
  <c r="AT36" i="3"/>
  <c r="AM34" i="3"/>
  <c r="AL34" i="3"/>
  <c r="AU34" i="3"/>
  <c r="AT34" i="3"/>
  <c r="AM35" i="3"/>
  <c r="AL35" i="3"/>
  <c r="AU35" i="3"/>
  <c r="AT35" i="3"/>
  <c r="AM21" i="3"/>
  <c r="AL21" i="3"/>
  <c r="AN10" i="3"/>
  <c r="AT10" i="3"/>
  <c r="AN11" i="3"/>
  <c r="AT11" i="3"/>
  <c r="AN12" i="3"/>
  <c r="AT12" i="3"/>
  <c r="AN22" i="3"/>
  <c r="AV25" i="3"/>
  <c r="AV28" i="3"/>
  <c r="AN36" i="3"/>
  <c r="AN37" i="3"/>
  <c r="AY25" i="3"/>
  <c r="AX25" i="3"/>
  <c r="AY31" i="3"/>
  <c r="AX31" i="3"/>
  <c r="AQ28" i="3"/>
  <c r="AP28" i="3"/>
  <c r="AY22" i="3"/>
  <c r="AX22" i="3"/>
  <c r="AQ36" i="3"/>
  <c r="AP36" i="3"/>
  <c r="AY34" i="3"/>
  <c r="AX34" i="3"/>
  <c r="AY35" i="3"/>
  <c r="AX35" i="3"/>
  <c r="AQ10" i="3"/>
  <c r="AR22" i="3"/>
  <c r="AN31" i="3"/>
  <c r="AR34" i="3"/>
  <c r="AR35" i="3"/>
  <c r="AR36" i="3"/>
  <c r="AR37" i="3"/>
  <c r="J29" i="3"/>
  <c r="K19" i="3"/>
  <c r="L16" i="3"/>
  <c r="L18" i="3"/>
  <c r="AQ14" i="3"/>
  <c r="AY14" i="3"/>
  <c r="AR14" i="3"/>
  <c r="AV14" i="3"/>
  <c r="AO14" i="3"/>
  <c r="AS14" i="3"/>
  <c r="AW14" i="3"/>
  <c r="AU14" i="3"/>
  <c r="AM14" i="3"/>
  <c r="AL14" i="3"/>
  <c r="AP14" i="3"/>
  <c r="AT14" i="3"/>
  <c r="AX14" i="3"/>
  <c r="AN14" i="3"/>
  <c r="L29" i="3"/>
  <c r="J17" i="3"/>
  <c r="J18" i="3"/>
  <c r="J19" i="3"/>
  <c r="J23" i="3"/>
  <c r="J24" i="3"/>
  <c r="L13" i="3"/>
  <c r="L17" i="3"/>
  <c r="L19" i="3"/>
  <c r="K23" i="3"/>
  <c r="K24" i="3"/>
  <c r="J15" i="3"/>
  <c r="J16" i="3"/>
  <c r="L15" i="3"/>
  <c r="BY25" i="191" l="1"/>
  <c r="BV25" i="191"/>
  <c r="BX25" i="191"/>
  <c r="CN38" i="191"/>
  <c r="AW10" i="3"/>
  <c r="AX10" i="3"/>
  <c r="AH10" i="3" s="1"/>
  <c r="AY11" i="3"/>
  <c r="AI11" i="3" s="1"/>
  <c r="AN35" i="3"/>
  <c r="AO34" i="3"/>
  <c r="AP34" i="3"/>
  <c r="AH34" i="3" s="1"/>
  <c r="AI10" i="3"/>
  <c r="AH12" i="3"/>
  <c r="AH11" i="3"/>
  <c r="GR10" i="191"/>
  <c r="GV10" i="191" s="1"/>
  <c r="GS10" i="191"/>
  <c r="GW10" i="191" s="1"/>
  <c r="EX19" i="191"/>
  <c r="EX38" i="191" s="1"/>
  <c r="FB20" i="191"/>
  <c r="FM32" i="191"/>
  <c r="FQ33" i="191"/>
  <c r="FR33" i="191"/>
  <c r="GW9" i="191"/>
  <c r="GQ7" i="191"/>
  <c r="GQ38" i="191" s="1"/>
  <c r="GY9" i="191"/>
  <c r="EY19" i="191"/>
  <c r="EY38" i="191" s="1"/>
  <c r="FC20" i="191"/>
  <c r="FS33" i="191"/>
  <c r="FM20" i="191"/>
  <c r="FL20" i="191"/>
  <c r="GP7" i="191"/>
  <c r="GP38" i="191" s="1"/>
  <c r="GX9" i="191"/>
  <c r="EV19" i="191"/>
  <c r="EV38" i="191" s="1"/>
  <c r="EZ20" i="191"/>
  <c r="DU38" i="191"/>
  <c r="FO34" i="191"/>
  <c r="FS34" i="191" s="1"/>
  <c r="FN34" i="191"/>
  <c r="FR34" i="191" s="1"/>
  <c r="FO20" i="191"/>
  <c r="FN20" i="191"/>
  <c r="FL32" i="191"/>
  <c r="FP33" i="191"/>
  <c r="EW19" i="191"/>
  <c r="EW38" i="191" s="1"/>
  <c r="FA20" i="191"/>
  <c r="GV9" i="191"/>
  <c r="BW25" i="191"/>
  <c r="AH36" i="3"/>
  <c r="AH22" i="3"/>
  <c r="AH37" i="3"/>
  <c r="AH28" i="3"/>
  <c r="AH31" i="3"/>
  <c r="AH25" i="3"/>
  <c r="AI34" i="3"/>
  <c r="AI36" i="3"/>
  <c r="AI22" i="3"/>
  <c r="AI37" i="3"/>
  <c r="AI28" i="3"/>
  <c r="AI31" i="3"/>
  <c r="AI25" i="3"/>
  <c r="FO32" i="191" l="1"/>
  <c r="GS7" i="191"/>
  <c r="FM8" i="191"/>
  <c r="FL8" i="191"/>
  <c r="FP32" i="191"/>
  <c r="FL19" i="191"/>
  <c r="FP20" i="191"/>
  <c r="FP19" i="191" s="1"/>
  <c r="FN32" i="191"/>
  <c r="GB20" i="191"/>
  <c r="GC20" i="191"/>
  <c r="FO8" i="191"/>
  <c r="FO7" i="191" s="1"/>
  <c r="FN8" i="191"/>
  <c r="FN7" i="191" s="1"/>
  <c r="GD8" i="191"/>
  <c r="GD7" i="191" s="1"/>
  <c r="GE8" i="191"/>
  <c r="GE7" i="191" s="1"/>
  <c r="GR7" i="191"/>
  <c r="FM19" i="191"/>
  <c r="FQ20" i="191"/>
  <c r="FQ19" i="191" s="1"/>
  <c r="FC19" i="191"/>
  <c r="FC38" i="191" s="1"/>
  <c r="FQ32" i="191"/>
  <c r="CH24" i="191"/>
  <c r="CI24" i="191"/>
  <c r="GJ8" i="191"/>
  <c r="GK8" i="191"/>
  <c r="FW8" i="191"/>
  <c r="FV8" i="191"/>
  <c r="FA19" i="191"/>
  <c r="FA38" i="191" s="1"/>
  <c r="FN19" i="191"/>
  <c r="FR20" i="191"/>
  <c r="FR19" i="191" s="1"/>
  <c r="AQ35" i="3"/>
  <c r="AI35" i="3" s="1"/>
  <c r="AP35" i="3"/>
  <c r="AH35" i="3" s="1"/>
  <c r="GX7" i="191"/>
  <c r="AO21" i="3"/>
  <c r="AN21" i="3"/>
  <c r="DG24" i="191"/>
  <c r="DF24" i="191"/>
  <c r="GA8" i="191"/>
  <c r="GA7" i="191" s="1"/>
  <c r="GA38" i="191" s="1"/>
  <c r="FZ8" i="191"/>
  <c r="FZ7" i="191" s="1"/>
  <c r="FZ38" i="191" s="1"/>
  <c r="FY8" i="191"/>
  <c r="FY7" i="191" s="1"/>
  <c r="FY38" i="191" s="1"/>
  <c r="FX8" i="191"/>
  <c r="FX7" i="191" s="1"/>
  <c r="FX38" i="191" s="1"/>
  <c r="GB8" i="191"/>
  <c r="GB7" i="191" s="1"/>
  <c r="GC8" i="191"/>
  <c r="GC7" i="191" s="1"/>
  <c r="FO19" i="191"/>
  <c r="FS20" i="191"/>
  <c r="FS19" i="191" s="1"/>
  <c r="FS32" i="191"/>
  <c r="GY7" i="191"/>
  <c r="FR32" i="191"/>
  <c r="FB19" i="191"/>
  <c r="FK8" i="191"/>
  <c r="FJ8" i="191"/>
  <c r="FU8" i="191"/>
  <c r="FT8" i="191"/>
  <c r="EZ19" i="191"/>
  <c r="EZ38" i="191" s="1"/>
  <c r="AV11" i="3"/>
  <c r="AW11" i="3"/>
  <c r="AQ21" i="3"/>
  <c r="AP21" i="3"/>
  <c r="U35" i="3"/>
  <c r="T35" i="3"/>
  <c r="W34" i="3"/>
  <c r="V34" i="3"/>
  <c r="O35" i="3"/>
  <c r="N35" i="3"/>
  <c r="W35" i="3"/>
  <c r="V35" i="3"/>
  <c r="AC34" i="3"/>
  <c r="AB34" i="3"/>
  <c r="Y34" i="3"/>
  <c r="X34" i="3"/>
  <c r="P35" i="3"/>
  <c r="Q35" i="3"/>
  <c r="Y35" i="3"/>
  <c r="X35" i="3"/>
  <c r="P34" i="3"/>
  <c r="Q34" i="3"/>
  <c r="AC35" i="3"/>
  <c r="AB35" i="3"/>
  <c r="O34" i="3"/>
  <c r="N34" i="3"/>
  <c r="AA34" i="3"/>
  <c r="Z34" i="3"/>
  <c r="S35" i="3"/>
  <c r="R35" i="3"/>
  <c r="AA35" i="3"/>
  <c r="Z35" i="3"/>
  <c r="FN38" i="191" l="1"/>
  <c r="FJ7" i="191"/>
  <c r="FJ38" i="191" s="1"/>
  <c r="FR8" i="191"/>
  <c r="GI8" i="191"/>
  <c r="GI7" i="191" s="1"/>
  <c r="FW7" i="191"/>
  <c r="CH19" i="191"/>
  <c r="CH38" i="191" s="1"/>
  <c r="CL24" i="191"/>
  <c r="FO38" i="191"/>
  <c r="FK7" i="191"/>
  <c r="FK38" i="191" s="1"/>
  <c r="FS8" i="191"/>
  <c r="DF19" i="191"/>
  <c r="DF38" i="191" s="1"/>
  <c r="DR24" i="191"/>
  <c r="DR19" i="191" s="1"/>
  <c r="DR38" i="191" s="1"/>
  <c r="GK7" i="191"/>
  <c r="GK38" i="191" s="1"/>
  <c r="GW8" i="191"/>
  <c r="GW7" i="191" s="1"/>
  <c r="GF8" i="191"/>
  <c r="GF7" i="191" s="1"/>
  <c r="FT7" i="191"/>
  <c r="FT38" i="191" s="1"/>
  <c r="DS24" i="191"/>
  <c r="DG19" i="191"/>
  <c r="DG38" i="191" s="1"/>
  <c r="GV8" i="191"/>
  <c r="GV7" i="191" s="1"/>
  <c r="GJ7" i="191"/>
  <c r="GJ38" i="191" s="1"/>
  <c r="GC19" i="191"/>
  <c r="GC38" i="191" s="1"/>
  <c r="GG20" i="191"/>
  <c r="FL7" i="191"/>
  <c r="FL38" i="191" s="1"/>
  <c r="FP8" i="191"/>
  <c r="GD20" i="191"/>
  <c r="GE20" i="191"/>
  <c r="GG8" i="191"/>
  <c r="GG7" i="191" s="1"/>
  <c r="FU7" i="191"/>
  <c r="FU38" i="191" s="1"/>
  <c r="FB38" i="191"/>
  <c r="FV7" i="191"/>
  <c r="FV38" i="191" s="1"/>
  <c r="GH8" i="191"/>
  <c r="GH7" i="191" s="1"/>
  <c r="CM24" i="191"/>
  <c r="CM19" i="191" s="1"/>
  <c r="CM38" i="191" s="1"/>
  <c r="CI19" i="191"/>
  <c r="CI38" i="191" s="1"/>
  <c r="GB19" i="191"/>
  <c r="GB38" i="191" s="1"/>
  <c r="GF20" i="191"/>
  <c r="FM7" i="191"/>
  <c r="FM38" i="191" s="1"/>
  <c r="FQ8" i="191"/>
  <c r="AO9" i="3"/>
  <c r="AN9" i="3"/>
  <c r="AU9" i="3"/>
  <c r="AT9" i="3"/>
  <c r="AS21" i="3"/>
  <c r="AR21" i="3"/>
  <c r="AP9" i="3"/>
  <c r="AQ9" i="3"/>
  <c r="AW9" i="3"/>
  <c r="AV9" i="3"/>
  <c r="AS9" i="3"/>
  <c r="AR9" i="3"/>
  <c r="M35" i="3"/>
  <c r="J35" i="3"/>
  <c r="L35" i="3"/>
  <c r="K35" i="3"/>
  <c r="EG9" i="191" l="1"/>
  <c r="EF9" i="191"/>
  <c r="BW24" i="191"/>
  <c r="DS19" i="191"/>
  <c r="FQ7" i="191"/>
  <c r="GE19" i="191"/>
  <c r="GE38" i="191" s="1"/>
  <c r="GI20" i="191"/>
  <c r="GG19" i="191"/>
  <c r="GG38" i="191" s="1"/>
  <c r="CL19" i="191"/>
  <c r="BV24" i="191"/>
  <c r="GD19" i="191"/>
  <c r="GD38" i="191" s="1"/>
  <c r="GH20" i="191"/>
  <c r="FR7" i="191"/>
  <c r="GS20" i="191"/>
  <c r="GR20" i="191"/>
  <c r="GF19" i="191"/>
  <c r="GF38" i="191" s="1"/>
  <c r="FP7" i="191"/>
  <c r="FS7" i="191"/>
  <c r="AU21" i="3"/>
  <c r="AT21" i="3"/>
  <c r="AI9" i="3"/>
  <c r="AH9" i="3"/>
  <c r="X32" i="3" l="1"/>
  <c r="Y32" i="3"/>
  <c r="Q32" i="3"/>
  <c r="P32" i="3"/>
  <c r="O32" i="3"/>
  <c r="N32" i="3"/>
  <c r="W32" i="3"/>
  <c r="V32" i="3"/>
  <c r="U32" i="3"/>
  <c r="T32" i="3"/>
  <c r="R32" i="3"/>
  <c r="S32" i="3"/>
  <c r="AC32" i="3"/>
  <c r="AB32" i="3"/>
  <c r="AA32" i="3"/>
  <c r="Z32" i="3"/>
  <c r="GT20" i="191"/>
  <c r="GU20" i="191"/>
  <c r="FR38" i="191"/>
  <c r="FP38" i="191"/>
  <c r="GR19" i="191"/>
  <c r="GR38" i="191" s="1"/>
  <c r="GV20" i="191"/>
  <c r="BV19" i="191"/>
  <c r="CL38" i="191"/>
  <c r="GI19" i="191"/>
  <c r="FQ38" i="191"/>
  <c r="FS38" i="191"/>
  <c r="GS19" i="191"/>
  <c r="GS38" i="191" s="1"/>
  <c r="GW20" i="191"/>
  <c r="GH19" i="191"/>
  <c r="EF7" i="191"/>
  <c r="EF38" i="191" s="1"/>
  <c r="EJ9" i="191"/>
  <c r="BW19" i="191"/>
  <c r="DS38" i="191"/>
  <c r="EG7" i="191"/>
  <c r="EG38" i="191" s="1"/>
  <c r="EK9" i="191"/>
  <c r="AW21" i="3"/>
  <c r="AV21" i="3"/>
  <c r="Y25" i="3"/>
  <c r="X25" i="3"/>
  <c r="S25" i="3"/>
  <c r="R25" i="3"/>
  <c r="AQ30" i="3"/>
  <c r="U31" i="3"/>
  <c r="AP30" i="3"/>
  <c r="T31" i="3"/>
  <c r="AS30" i="3"/>
  <c r="W31" i="3"/>
  <c r="AR30" i="3"/>
  <c r="V31" i="3"/>
  <c r="O12" i="3"/>
  <c r="N12" i="3"/>
  <c r="AS27" i="3"/>
  <c r="AR27" i="3"/>
  <c r="W28" i="3"/>
  <c r="V28" i="3"/>
  <c r="W11" i="3"/>
  <c r="V11" i="3"/>
  <c r="U25" i="3"/>
  <c r="T25" i="3"/>
  <c r="AC25" i="3"/>
  <c r="AB25" i="3"/>
  <c r="O25" i="3"/>
  <c r="N25" i="3"/>
  <c r="AM30" i="3"/>
  <c r="AL30" i="3"/>
  <c r="P31" i="3"/>
  <c r="Q31" i="3"/>
  <c r="AU30" i="3"/>
  <c r="Y31" i="3"/>
  <c r="AT30" i="3"/>
  <c r="X31" i="3"/>
  <c r="P12" i="3"/>
  <c r="Q12" i="3"/>
  <c r="Y12" i="3"/>
  <c r="X12" i="3"/>
  <c r="AL27" i="3"/>
  <c r="AM27" i="3"/>
  <c r="P28" i="3"/>
  <c r="Q28" i="3"/>
  <c r="AT27" i="3"/>
  <c r="AT26" i="3" s="1"/>
  <c r="Y28" i="3"/>
  <c r="X28" i="3"/>
  <c r="AU27" i="3"/>
  <c r="P11" i="3"/>
  <c r="Q11" i="3"/>
  <c r="Y11" i="3"/>
  <c r="X11" i="3"/>
  <c r="P10" i="3"/>
  <c r="Q10" i="3"/>
  <c r="Y10" i="3"/>
  <c r="X10" i="3"/>
  <c r="P37" i="3"/>
  <c r="Q37" i="3"/>
  <c r="Y37" i="3"/>
  <c r="X37" i="3"/>
  <c r="P22" i="3"/>
  <c r="Q22" i="3"/>
  <c r="Y22" i="3"/>
  <c r="X22" i="3"/>
  <c r="S36" i="3"/>
  <c r="R36" i="3"/>
  <c r="AW33" i="3"/>
  <c r="AV33" i="3"/>
  <c r="AA36" i="3"/>
  <c r="Z36" i="3"/>
  <c r="S9" i="3"/>
  <c r="R9" i="3"/>
  <c r="AA9" i="3"/>
  <c r="Z9" i="3"/>
  <c r="S21" i="3"/>
  <c r="R21" i="3"/>
  <c r="AA21" i="3"/>
  <c r="Z21" i="3"/>
  <c r="AY30" i="3"/>
  <c r="AC31" i="3"/>
  <c r="AX30" i="3"/>
  <c r="AB31" i="3"/>
  <c r="AA25" i="3"/>
  <c r="Z25" i="3"/>
  <c r="N31" i="3"/>
  <c r="O31" i="3"/>
  <c r="N28" i="3"/>
  <c r="O28" i="3"/>
  <c r="W10" i="3"/>
  <c r="V10" i="3"/>
  <c r="W25" i="3"/>
  <c r="V25" i="3"/>
  <c r="P25" i="3"/>
  <c r="Q25" i="3"/>
  <c r="AO30" i="3"/>
  <c r="S31" i="3"/>
  <c r="AN30" i="3"/>
  <c r="R31" i="3"/>
  <c r="AW30" i="3"/>
  <c r="AA31" i="3"/>
  <c r="Z31" i="3"/>
  <c r="AV30" i="3"/>
  <c r="S12" i="3"/>
  <c r="R12" i="3"/>
  <c r="AA12" i="3"/>
  <c r="Z12" i="3"/>
  <c r="AO27" i="3"/>
  <c r="AN27" i="3"/>
  <c r="AN26" i="3" s="1"/>
  <c r="S28" i="3"/>
  <c r="R28" i="3"/>
  <c r="AW27" i="3"/>
  <c r="AV27" i="3"/>
  <c r="AA28" i="3"/>
  <c r="Z28" i="3"/>
  <c r="S11" i="3"/>
  <c r="R11" i="3"/>
  <c r="AA11" i="3"/>
  <c r="Z11" i="3"/>
  <c r="S10" i="3"/>
  <c r="R10" i="3"/>
  <c r="AA10" i="3"/>
  <c r="Z10" i="3"/>
  <c r="S37" i="3"/>
  <c r="R37" i="3"/>
  <c r="AA37" i="3"/>
  <c r="Z37" i="3"/>
  <c r="S22" i="3"/>
  <c r="R22" i="3"/>
  <c r="AA22" i="3"/>
  <c r="Z22" i="3"/>
  <c r="U36" i="3"/>
  <c r="T36" i="3"/>
  <c r="AC36" i="3"/>
  <c r="AB36" i="3"/>
  <c r="AY33" i="3"/>
  <c r="AX33" i="3"/>
  <c r="U9" i="3"/>
  <c r="T9" i="3"/>
  <c r="AC9" i="3"/>
  <c r="AB9" i="3"/>
  <c r="U21" i="3"/>
  <c r="T21" i="3"/>
  <c r="AC21" i="3"/>
  <c r="AB21" i="3"/>
  <c r="U12" i="3"/>
  <c r="T12" i="3"/>
  <c r="AC12" i="3"/>
  <c r="AB12" i="3"/>
  <c r="AP27" i="3"/>
  <c r="U28" i="3"/>
  <c r="T28" i="3"/>
  <c r="AQ27" i="3"/>
  <c r="AX27" i="3"/>
  <c r="AC28" i="3"/>
  <c r="AB28" i="3"/>
  <c r="AY27" i="3"/>
  <c r="U11" i="3"/>
  <c r="T11" i="3"/>
  <c r="AC11" i="3"/>
  <c r="AB11" i="3"/>
  <c r="U10" i="3"/>
  <c r="T10" i="3"/>
  <c r="AC10" i="3"/>
  <c r="AB10" i="3"/>
  <c r="U37" i="3"/>
  <c r="T37" i="3"/>
  <c r="AC37" i="3"/>
  <c r="AB37" i="3"/>
  <c r="U22" i="3"/>
  <c r="T22" i="3"/>
  <c r="AQ20" i="3"/>
  <c r="AC22" i="3"/>
  <c r="AB22" i="3"/>
  <c r="O36" i="3"/>
  <c r="N36" i="3"/>
  <c r="AS33" i="3"/>
  <c r="AR33" i="3"/>
  <c r="W36" i="3"/>
  <c r="V36" i="3"/>
  <c r="O9" i="3"/>
  <c r="N9" i="3"/>
  <c r="W9" i="3"/>
  <c r="V9" i="3"/>
  <c r="O21" i="3"/>
  <c r="N21" i="3"/>
  <c r="W21" i="3"/>
  <c r="V21" i="3"/>
  <c r="W12" i="3"/>
  <c r="V12" i="3"/>
  <c r="O11" i="3"/>
  <c r="N11" i="3"/>
  <c r="N10" i="3"/>
  <c r="O10" i="3"/>
  <c r="O37" i="3"/>
  <c r="N37" i="3"/>
  <c r="W37" i="3"/>
  <c r="V37" i="3"/>
  <c r="O22" i="3"/>
  <c r="N22" i="3"/>
  <c r="W22" i="3"/>
  <c r="V22" i="3"/>
  <c r="AM33" i="3"/>
  <c r="P36" i="3"/>
  <c r="AL33" i="3"/>
  <c r="Q36" i="3"/>
  <c r="Y36" i="3"/>
  <c r="X36" i="3"/>
  <c r="AU33" i="3"/>
  <c r="AT33" i="3"/>
  <c r="AL8" i="3"/>
  <c r="P9" i="3"/>
  <c r="Q9" i="3"/>
  <c r="Y9" i="3"/>
  <c r="X9" i="3"/>
  <c r="AL20" i="3"/>
  <c r="P21" i="3"/>
  <c r="Q21" i="3"/>
  <c r="Y21" i="3"/>
  <c r="X21" i="3"/>
  <c r="DI38" i="191"/>
  <c r="L32" i="3" l="1"/>
  <c r="K32" i="3"/>
  <c r="M32" i="3"/>
  <c r="J32" i="3"/>
  <c r="BY9" i="191"/>
  <c r="EK7" i="191"/>
  <c r="BX9" i="191"/>
  <c r="EJ7" i="191"/>
  <c r="GW19" i="191"/>
  <c r="GV19" i="191"/>
  <c r="GU19" i="191"/>
  <c r="GU38" i="191" s="1"/>
  <c r="GY20" i="191"/>
  <c r="GH38" i="191"/>
  <c r="GI38" i="191"/>
  <c r="GT19" i="191"/>
  <c r="GT38" i="191" s="1"/>
  <c r="GX20" i="191"/>
  <c r="AX26" i="3"/>
  <c r="J11" i="3"/>
  <c r="M25" i="3"/>
  <c r="K10" i="3"/>
  <c r="K11" i="3"/>
  <c r="L25" i="3"/>
  <c r="AY21" i="3"/>
  <c r="AI21" i="3" s="1"/>
  <c r="AX21" i="3"/>
  <c r="AH21" i="3" s="1"/>
  <c r="AY26" i="3"/>
  <c r="AV26" i="3"/>
  <c r="AL26" i="3"/>
  <c r="AM26" i="3"/>
  <c r="AT8" i="3"/>
  <c r="AP26" i="3"/>
  <c r="AR26" i="3"/>
  <c r="AT20" i="3"/>
  <c r="AM8" i="3"/>
  <c r="J36" i="3"/>
  <c r="M21" i="3"/>
  <c r="M9" i="3"/>
  <c r="AR20" i="3"/>
  <c r="K36" i="3"/>
  <c r="AU8" i="3"/>
  <c r="L9" i="3"/>
  <c r="M36" i="3"/>
  <c r="J10" i="3"/>
  <c r="J22" i="3"/>
  <c r="K37" i="3"/>
  <c r="AS20" i="3"/>
  <c r="J21" i="3"/>
  <c r="AR8" i="3"/>
  <c r="K31" i="3"/>
  <c r="AV8" i="3"/>
  <c r="AN8" i="3"/>
  <c r="M22" i="3"/>
  <c r="L10" i="3"/>
  <c r="M11" i="3"/>
  <c r="AL39" i="3"/>
  <c r="L31" i="3"/>
  <c r="K25" i="3"/>
  <c r="AS26" i="3"/>
  <c r="L36" i="3"/>
  <c r="K22" i="3"/>
  <c r="K21" i="3"/>
  <c r="AS8" i="3"/>
  <c r="AX8" i="3"/>
  <c r="AW26" i="3"/>
  <c r="AO26" i="3"/>
  <c r="K28" i="3"/>
  <c r="J31" i="3"/>
  <c r="AV20" i="3"/>
  <c r="AN20" i="3"/>
  <c r="AW8" i="3"/>
  <c r="AO8" i="3"/>
  <c r="AM20" i="3"/>
  <c r="M28" i="3"/>
  <c r="M12" i="3"/>
  <c r="AU26" i="3"/>
  <c r="J9" i="3"/>
  <c r="AP20" i="3"/>
  <c r="AY8" i="3"/>
  <c r="AP8" i="3"/>
  <c r="J28" i="3"/>
  <c r="AO20" i="3"/>
  <c r="L22" i="3"/>
  <c r="M37" i="3"/>
  <c r="L11" i="3"/>
  <c r="L28" i="3"/>
  <c r="L12" i="3"/>
  <c r="J12" i="3"/>
  <c r="L21" i="3"/>
  <c r="J37" i="3"/>
  <c r="K9" i="3"/>
  <c r="AQ8" i="3"/>
  <c r="AW20" i="3"/>
  <c r="AU20" i="3"/>
  <c r="L37" i="3"/>
  <c r="M10" i="3"/>
  <c r="M31" i="3"/>
  <c r="J25" i="3"/>
  <c r="K12" i="3"/>
  <c r="AQ26" i="3"/>
  <c r="AX20" i="3" l="1"/>
  <c r="U21" i="191"/>
  <c r="T21" i="191"/>
  <c r="T27" i="191"/>
  <c r="U27" i="191"/>
  <c r="GX19" i="191"/>
  <c r="BX7" i="191"/>
  <c r="EJ38" i="191"/>
  <c r="GV38" i="191"/>
  <c r="EK38" i="191"/>
  <c r="BY7" i="191"/>
  <c r="U11" i="191"/>
  <c r="T11" i="191"/>
  <c r="U30" i="191"/>
  <c r="T30" i="191"/>
  <c r="GY19" i="191"/>
  <c r="GW38" i="191"/>
  <c r="U9" i="191"/>
  <c r="T9" i="191"/>
  <c r="T8" i="191"/>
  <c r="U8" i="191"/>
  <c r="U33" i="191"/>
  <c r="T33" i="191"/>
  <c r="U24" i="191"/>
  <c r="T24" i="191"/>
  <c r="U36" i="191"/>
  <c r="T36" i="191"/>
  <c r="U10" i="191"/>
  <c r="T10" i="191"/>
  <c r="T34" i="191"/>
  <c r="U34" i="191"/>
  <c r="T35" i="191"/>
  <c r="U35" i="191"/>
  <c r="AT39" i="3"/>
  <c r="AY20" i="3"/>
  <c r="AY39" i="3" s="1"/>
  <c r="GY40" i="191" s="1"/>
  <c r="AR39" i="3"/>
  <c r="AM39" i="3"/>
  <c r="FC40" i="191" s="1"/>
  <c r="AX39" i="3"/>
  <c r="AW39" i="3"/>
  <c r="GW40" i="191" s="1"/>
  <c r="AS39" i="3"/>
  <c r="GG40" i="191" s="1"/>
  <c r="AV39" i="3"/>
  <c r="AU39" i="3"/>
  <c r="GI40" i="191" s="1"/>
  <c r="GY38" i="191" l="1"/>
  <c r="GX38" i="191"/>
  <c r="BO36" i="191" l="1"/>
  <c r="BM36" i="191"/>
  <c r="BO35" i="191"/>
  <c r="BM35" i="191"/>
  <c r="BO34" i="191"/>
  <c r="BM34" i="191"/>
  <c r="BO33" i="191"/>
  <c r="BM33" i="191"/>
  <c r="BO31" i="191"/>
  <c r="BM31" i="191"/>
  <c r="BO30" i="191"/>
  <c r="BM30" i="191"/>
  <c r="BO28" i="191"/>
  <c r="BM28" i="191"/>
  <c r="BO27" i="191"/>
  <c r="BO24" i="191"/>
  <c r="BO23" i="191"/>
  <c r="BM23" i="191"/>
  <c r="BO22" i="191"/>
  <c r="BM22" i="191"/>
  <c r="BO21" i="191"/>
  <c r="BM21" i="191"/>
  <c r="BO18" i="191"/>
  <c r="BM18" i="191"/>
  <c r="BO17" i="191"/>
  <c r="BM17" i="191"/>
  <c r="BO16" i="191"/>
  <c r="BM16" i="191"/>
  <c r="BO15" i="191"/>
  <c r="BM15" i="191"/>
  <c r="BO14" i="191"/>
  <c r="BM14" i="191"/>
  <c r="BO12" i="191"/>
  <c r="BM12" i="191"/>
  <c r="BO11" i="191"/>
  <c r="BM11" i="191"/>
  <c r="BO10" i="191"/>
  <c r="BM10" i="191"/>
  <c r="BO9" i="191"/>
  <c r="BO8" i="191"/>
  <c r="BM8" i="191"/>
  <c r="BK36" i="191"/>
  <c r="BI36" i="191"/>
  <c r="BK35" i="191"/>
  <c r="BI35" i="191"/>
  <c r="BK34" i="191"/>
  <c r="BI34" i="191"/>
  <c r="BK33" i="191"/>
  <c r="BI33" i="191"/>
  <c r="BK31" i="191"/>
  <c r="BI31" i="191"/>
  <c r="BK30" i="191"/>
  <c r="BI30" i="191"/>
  <c r="BK28" i="191"/>
  <c r="BI28" i="191"/>
  <c r="BI27" i="191"/>
  <c r="BI24" i="191"/>
  <c r="BK23" i="191"/>
  <c r="BI23" i="191"/>
  <c r="BK22" i="191"/>
  <c r="BI22" i="191"/>
  <c r="BK21" i="191"/>
  <c r="BI21" i="191"/>
  <c r="BK20" i="191"/>
  <c r="BI20" i="191"/>
  <c r="BK18" i="191"/>
  <c r="BI18" i="191"/>
  <c r="BK17" i="191"/>
  <c r="BI17" i="191"/>
  <c r="BK16" i="191"/>
  <c r="BI16" i="191"/>
  <c r="BK15" i="191"/>
  <c r="BI15" i="191"/>
  <c r="BK14" i="191"/>
  <c r="BI14" i="191"/>
  <c r="BK12" i="191"/>
  <c r="BI12" i="191"/>
  <c r="BK11" i="191"/>
  <c r="BI11" i="191"/>
  <c r="BK10" i="191"/>
  <c r="BI10" i="191"/>
  <c r="BI9" i="191"/>
  <c r="BK8" i="191"/>
  <c r="BI8" i="191"/>
  <c r="BG36" i="191"/>
  <c r="BE36" i="191"/>
  <c r="BG35" i="191"/>
  <c r="BE35" i="191"/>
  <c r="BG34" i="191"/>
  <c r="BE34" i="191"/>
  <c r="BG33" i="191"/>
  <c r="BE33" i="191"/>
  <c r="BG31" i="191"/>
  <c r="BE31" i="191"/>
  <c r="BG30" i="191"/>
  <c r="BE30" i="191"/>
  <c r="BG28" i="191"/>
  <c r="BE28" i="191"/>
  <c r="BG27" i="191"/>
  <c r="BE27" i="191"/>
  <c r="BG24" i="191"/>
  <c r="BG23" i="191"/>
  <c r="BE23" i="191"/>
  <c r="BG22" i="191"/>
  <c r="BE22" i="191"/>
  <c r="BG21" i="191"/>
  <c r="BE21" i="191"/>
  <c r="BG20" i="191"/>
  <c r="BE20" i="191"/>
  <c r="BG18" i="191"/>
  <c r="BE18" i="191"/>
  <c r="BG17" i="191"/>
  <c r="BE17" i="191"/>
  <c r="BG16" i="191"/>
  <c r="BE16" i="191"/>
  <c r="BG15" i="191"/>
  <c r="BE15" i="191"/>
  <c r="BG14" i="191"/>
  <c r="BE14" i="191"/>
  <c r="BG12" i="191"/>
  <c r="BE12" i="191"/>
  <c r="BG11" i="191"/>
  <c r="BE11" i="191"/>
  <c r="BG10" i="191"/>
  <c r="BE10" i="191"/>
  <c r="BG9" i="191"/>
  <c r="BE9" i="191"/>
  <c r="BG8" i="191"/>
  <c r="BE8" i="191"/>
  <c r="BN32" i="191"/>
  <c r="BL32" i="191"/>
  <c r="BJ32" i="191"/>
  <c r="BH32" i="191"/>
  <c r="BF32" i="191"/>
  <c r="BD32" i="191"/>
  <c r="BN29" i="191"/>
  <c r="BL29" i="191"/>
  <c r="BJ29" i="191"/>
  <c r="BH29" i="191"/>
  <c r="BF29" i="191"/>
  <c r="BD29" i="191"/>
  <c r="BN26" i="191"/>
  <c r="BN25" i="191" s="1"/>
  <c r="BL26" i="191"/>
  <c r="BJ26" i="191"/>
  <c r="BH26" i="191"/>
  <c r="BF26" i="191"/>
  <c r="BD26" i="191"/>
  <c r="BN19" i="191"/>
  <c r="BL19" i="191"/>
  <c r="BJ19" i="191"/>
  <c r="BH19" i="191"/>
  <c r="BF19" i="191"/>
  <c r="BD19" i="191"/>
  <c r="BN13" i="191"/>
  <c r="BL13" i="191"/>
  <c r="BJ13" i="191"/>
  <c r="BH13" i="191"/>
  <c r="BF13" i="191"/>
  <c r="BD13" i="191"/>
  <c r="BN7" i="191"/>
  <c r="BL7" i="191"/>
  <c r="BJ7" i="191"/>
  <c r="BH7" i="191"/>
  <c r="BF7" i="191"/>
  <c r="BD7" i="191"/>
  <c r="AY36" i="191"/>
  <c r="AW36" i="191"/>
  <c r="AY35" i="191"/>
  <c r="AW35" i="191"/>
  <c r="AY34" i="191"/>
  <c r="AW34" i="191"/>
  <c r="AY33" i="191"/>
  <c r="AW33" i="191"/>
  <c r="AY31" i="191"/>
  <c r="AW31" i="191"/>
  <c r="AY30" i="191"/>
  <c r="AW30" i="191"/>
  <c r="AY28" i="191"/>
  <c r="AW28" i="191"/>
  <c r="AY27" i="191"/>
  <c r="AW27" i="191"/>
  <c r="AW24" i="191"/>
  <c r="AY23" i="191"/>
  <c r="AW23" i="191"/>
  <c r="AY22" i="191"/>
  <c r="AW22" i="191"/>
  <c r="AY21" i="191"/>
  <c r="AW21" i="191"/>
  <c r="AY18" i="191"/>
  <c r="AW18" i="191"/>
  <c r="AY17" i="191"/>
  <c r="AW17" i="191"/>
  <c r="AY16" i="191"/>
  <c r="AW16" i="191"/>
  <c r="AY15" i="191"/>
  <c r="AW15" i="191"/>
  <c r="AY14" i="191"/>
  <c r="AW14" i="191"/>
  <c r="AY12" i="191"/>
  <c r="AW12" i="191"/>
  <c r="AY11" i="191"/>
  <c r="AW11" i="191"/>
  <c r="AY10" i="191"/>
  <c r="AY9" i="191"/>
  <c r="AY8" i="191"/>
  <c r="AU36" i="191"/>
  <c r="AS36" i="191"/>
  <c r="AU35" i="191"/>
  <c r="AS35" i="191"/>
  <c r="AU34" i="191"/>
  <c r="AS34" i="191"/>
  <c r="AU33" i="191"/>
  <c r="AS33" i="191"/>
  <c r="AU31" i="191"/>
  <c r="AS31" i="191"/>
  <c r="AU30" i="191"/>
  <c r="AS30" i="191"/>
  <c r="AU28" i="191"/>
  <c r="AS28" i="191"/>
  <c r="AU27" i="191"/>
  <c r="AS27" i="191"/>
  <c r="AU24" i="191"/>
  <c r="AS24" i="191"/>
  <c r="AU23" i="191"/>
  <c r="AS23" i="191"/>
  <c r="AU22" i="191"/>
  <c r="AS22" i="191"/>
  <c r="AU21" i="191"/>
  <c r="AS21" i="191"/>
  <c r="AU20" i="191"/>
  <c r="AS20" i="191"/>
  <c r="AU18" i="191"/>
  <c r="AS18" i="191"/>
  <c r="AU17" i="191"/>
  <c r="AS17" i="191"/>
  <c r="AU16" i="191"/>
  <c r="AS16" i="191"/>
  <c r="AU15" i="191"/>
  <c r="AS15" i="191"/>
  <c r="AU14" i="191"/>
  <c r="AS14" i="191"/>
  <c r="AU12" i="191"/>
  <c r="AS12" i="191"/>
  <c r="AU11" i="191"/>
  <c r="AS11" i="191"/>
  <c r="AS10" i="191"/>
  <c r="AS9" i="191"/>
  <c r="AS8" i="191"/>
  <c r="AQ36" i="191"/>
  <c r="AO36" i="191"/>
  <c r="AQ35" i="191"/>
  <c r="AO35" i="191"/>
  <c r="AQ34" i="191"/>
  <c r="AO34" i="191"/>
  <c r="AQ33" i="191"/>
  <c r="AO33" i="191"/>
  <c r="AQ31" i="191"/>
  <c r="AO31" i="191"/>
  <c r="AQ30" i="191"/>
  <c r="AO30" i="191"/>
  <c r="AQ28" i="191"/>
  <c r="AO28" i="191"/>
  <c r="AQ27" i="191"/>
  <c r="AO27" i="191"/>
  <c r="AQ24" i="191"/>
  <c r="AO24" i="191"/>
  <c r="AQ23" i="191"/>
  <c r="AO23" i="191"/>
  <c r="AQ22" i="191"/>
  <c r="AO22" i="191"/>
  <c r="AQ21" i="191"/>
  <c r="AO21" i="191"/>
  <c r="AQ20" i="191"/>
  <c r="AO20" i="191"/>
  <c r="AQ18" i="191"/>
  <c r="AO18" i="191"/>
  <c r="AQ17" i="191"/>
  <c r="AO17" i="191"/>
  <c r="AQ16" i="191"/>
  <c r="AO16" i="191"/>
  <c r="AQ15" i="191"/>
  <c r="AO15" i="191"/>
  <c r="AQ14" i="191"/>
  <c r="AO14" i="191"/>
  <c r="AQ12" i="191"/>
  <c r="AO12" i="191"/>
  <c r="AQ11" i="191"/>
  <c r="AO11" i="191"/>
  <c r="AQ10" i="191"/>
  <c r="AO10" i="191"/>
  <c r="AQ9" i="191"/>
  <c r="AO9" i="191"/>
  <c r="AQ8" i="191"/>
  <c r="AO8" i="191"/>
  <c r="AX32" i="191"/>
  <c r="AV32" i="191"/>
  <c r="AT32" i="191"/>
  <c r="AR32" i="191"/>
  <c r="AP32" i="191"/>
  <c r="AN32" i="191"/>
  <c r="AX29" i="191"/>
  <c r="AV29" i="191"/>
  <c r="AT29" i="191"/>
  <c r="AR29" i="191"/>
  <c r="AP29" i="191"/>
  <c r="AN29" i="191"/>
  <c r="AX26" i="191"/>
  <c r="AV26" i="191"/>
  <c r="AT26" i="191"/>
  <c r="AT25" i="191" s="1"/>
  <c r="AR26" i="191"/>
  <c r="AP26" i="191"/>
  <c r="AN26" i="191"/>
  <c r="AX25" i="191"/>
  <c r="AX19" i="191"/>
  <c r="AV19" i="191"/>
  <c r="AT19" i="191"/>
  <c r="AR19" i="191"/>
  <c r="AP19" i="191"/>
  <c r="AN19" i="191"/>
  <c r="AX13" i="191"/>
  <c r="AV13" i="191"/>
  <c r="AT13" i="191"/>
  <c r="AR13" i="191"/>
  <c r="AP13" i="191"/>
  <c r="AN13" i="191"/>
  <c r="AX7" i="191"/>
  <c r="AV7" i="191"/>
  <c r="AT7" i="191"/>
  <c r="AR7" i="191"/>
  <c r="AP7" i="191"/>
  <c r="AN7" i="191"/>
  <c r="AI36" i="191"/>
  <c r="AG36" i="191"/>
  <c r="AI35" i="191"/>
  <c r="AG35" i="191"/>
  <c r="AI34" i="191"/>
  <c r="AG34" i="191"/>
  <c r="AI33" i="191"/>
  <c r="AG33" i="191"/>
  <c r="AI31" i="191"/>
  <c r="AG31" i="191"/>
  <c r="AI30" i="191"/>
  <c r="AG30" i="191"/>
  <c r="AI28" i="191"/>
  <c r="AG28" i="191"/>
  <c r="AI27" i="191"/>
  <c r="AG27" i="191"/>
  <c r="AI24" i="191"/>
  <c r="AG24" i="191"/>
  <c r="AI23" i="191"/>
  <c r="AG23" i="191"/>
  <c r="AI22" i="191"/>
  <c r="AG22" i="191"/>
  <c r="AI21" i="191"/>
  <c r="AG21" i="191"/>
  <c r="AI18" i="191"/>
  <c r="AG18" i="191"/>
  <c r="AI17" i="191"/>
  <c r="AG17" i="191"/>
  <c r="AI16" i="191"/>
  <c r="AG16" i="191"/>
  <c r="AI15" i="191"/>
  <c r="AG15" i="191"/>
  <c r="AI14" i="191"/>
  <c r="AG14" i="191"/>
  <c r="AI12" i="191"/>
  <c r="AG12" i="191"/>
  <c r="AI11" i="191"/>
  <c r="AI10" i="191"/>
  <c r="AG10" i="191"/>
  <c r="AI9" i="191"/>
  <c r="AG9" i="191"/>
  <c r="AI8" i="191"/>
  <c r="AE36" i="191"/>
  <c r="AE35" i="191"/>
  <c r="AC35" i="191"/>
  <c r="AE34" i="191"/>
  <c r="AC34" i="191"/>
  <c r="AE33" i="191"/>
  <c r="AC33" i="191"/>
  <c r="AE31" i="191"/>
  <c r="AC31" i="191"/>
  <c r="AE30" i="191"/>
  <c r="AC30" i="191"/>
  <c r="AE28" i="191"/>
  <c r="AC28" i="191"/>
  <c r="AE27" i="191"/>
  <c r="AC27" i="191"/>
  <c r="AE24" i="191"/>
  <c r="AC24" i="191"/>
  <c r="AE23" i="191"/>
  <c r="AC23" i="191"/>
  <c r="AE22" i="191"/>
  <c r="AC22" i="191"/>
  <c r="AE21" i="191"/>
  <c r="AC21" i="191"/>
  <c r="AE20" i="191"/>
  <c r="AC20" i="191"/>
  <c r="AE18" i="191"/>
  <c r="AC18" i="191"/>
  <c r="AE17" i="191"/>
  <c r="AC17" i="191"/>
  <c r="AE16" i="191"/>
  <c r="AC16" i="191"/>
  <c r="AE15" i="191"/>
  <c r="AC15" i="191"/>
  <c r="AE14" i="191"/>
  <c r="AC14" i="191"/>
  <c r="AE12" i="191"/>
  <c r="AC12" i="191"/>
  <c r="AC11" i="191"/>
  <c r="AE10" i="191"/>
  <c r="AC10" i="191"/>
  <c r="AE9" i="191"/>
  <c r="AC9" i="191"/>
  <c r="AC8" i="191"/>
  <c r="Y36" i="191"/>
  <c r="AA35" i="191"/>
  <c r="Y35" i="191"/>
  <c r="AA34" i="191"/>
  <c r="Y34" i="191"/>
  <c r="AA33" i="191"/>
  <c r="Y33" i="191"/>
  <c r="AA31" i="191"/>
  <c r="Y31" i="191"/>
  <c r="AA30" i="191"/>
  <c r="Y30" i="191"/>
  <c r="AA28" i="191"/>
  <c r="Y28" i="191"/>
  <c r="AA27" i="191"/>
  <c r="Y27" i="191"/>
  <c r="AA24" i="191"/>
  <c r="Y24" i="191"/>
  <c r="AA23" i="191"/>
  <c r="Y23" i="191"/>
  <c r="AA22" i="191"/>
  <c r="Y22" i="191"/>
  <c r="AA21" i="191"/>
  <c r="Y21" i="191"/>
  <c r="AA20" i="191"/>
  <c r="Y20" i="191"/>
  <c r="AA18" i="191"/>
  <c r="Y18" i="191"/>
  <c r="AA17" i="191"/>
  <c r="Y17" i="191"/>
  <c r="AA16" i="191"/>
  <c r="Y16" i="191"/>
  <c r="AA15" i="191"/>
  <c r="Y15" i="191"/>
  <c r="AA14" i="191"/>
  <c r="Y14" i="191"/>
  <c r="AA12" i="191"/>
  <c r="Y12" i="191"/>
  <c r="AA11" i="191"/>
  <c r="Y11" i="191"/>
  <c r="AA10" i="191"/>
  <c r="Y10" i="191"/>
  <c r="AA9" i="191"/>
  <c r="Y9" i="191"/>
  <c r="AA8" i="191"/>
  <c r="AH32" i="191"/>
  <c r="AF32" i="191"/>
  <c r="AD32" i="191"/>
  <c r="AB32" i="191"/>
  <c r="Z32" i="191"/>
  <c r="X32" i="191"/>
  <c r="AH29" i="191"/>
  <c r="AF29" i="191"/>
  <c r="AD29" i="191"/>
  <c r="AB29" i="191"/>
  <c r="Z29" i="191"/>
  <c r="X29" i="191"/>
  <c r="AH26" i="191"/>
  <c r="AF26" i="191"/>
  <c r="AD26" i="191"/>
  <c r="AB26" i="191"/>
  <c r="Z26" i="191"/>
  <c r="X26" i="191"/>
  <c r="AH19" i="191"/>
  <c r="AF19" i="191"/>
  <c r="AD19" i="191"/>
  <c r="AB19" i="191"/>
  <c r="Z19" i="191"/>
  <c r="X19" i="191"/>
  <c r="AH13" i="191"/>
  <c r="AF13" i="191"/>
  <c r="AD13" i="191"/>
  <c r="AB13" i="191"/>
  <c r="Z13" i="191"/>
  <c r="X13" i="191"/>
  <c r="AH7" i="191"/>
  <c r="AF7" i="191"/>
  <c r="AD7" i="191"/>
  <c r="AB7" i="191"/>
  <c r="Z7" i="191"/>
  <c r="X7" i="191"/>
  <c r="S36" i="191"/>
  <c r="Q36" i="191"/>
  <c r="S35" i="191"/>
  <c r="Q35" i="191"/>
  <c r="S34" i="191"/>
  <c r="Q34" i="191"/>
  <c r="S33" i="191"/>
  <c r="Q33" i="191"/>
  <c r="S31" i="191"/>
  <c r="Q31" i="191"/>
  <c r="S30" i="191"/>
  <c r="Q30" i="191"/>
  <c r="S28" i="191"/>
  <c r="Q28" i="191"/>
  <c r="S27" i="191"/>
  <c r="Q27" i="191"/>
  <c r="S24" i="191"/>
  <c r="Q24" i="191"/>
  <c r="S23" i="191"/>
  <c r="Q23" i="191"/>
  <c r="S22" i="191"/>
  <c r="Q22" i="191"/>
  <c r="S21" i="191"/>
  <c r="Q21" i="191"/>
  <c r="S18" i="191"/>
  <c r="Q18" i="191"/>
  <c r="S17" i="191"/>
  <c r="Q17" i="191"/>
  <c r="S16" i="191"/>
  <c r="Q16" i="191"/>
  <c r="S15" i="191"/>
  <c r="Q15" i="191"/>
  <c r="S14" i="191"/>
  <c r="Q14" i="191"/>
  <c r="S12" i="191"/>
  <c r="Q12" i="191"/>
  <c r="S11" i="191"/>
  <c r="Q11" i="191"/>
  <c r="S10" i="191"/>
  <c r="Q10" i="191"/>
  <c r="S9" i="191"/>
  <c r="Q9" i="191"/>
  <c r="O36" i="191"/>
  <c r="M36" i="191"/>
  <c r="O35" i="191"/>
  <c r="M35" i="191"/>
  <c r="O34" i="191"/>
  <c r="M34" i="191"/>
  <c r="O33" i="191"/>
  <c r="M33" i="191"/>
  <c r="O31" i="191"/>
  <c r="M31" i="191"/>
  <c r="O30" i="191"/>
  <c r="M30" i="191"/>
  <c r="O28" i="191"/>
  <c r="M28" i="191"/>
  <c r="O27" i="191"/>
  <c r="M27" i="191"/>
  <c r="O24" i="191"/>
  <c r="M24" i="191"/>
  <c r="O23" i="191"/>
  <c r="M23" i="191"/>
  <c r="O22" i="191"/>
  <c r="M22" i="191"/>
  <c r="O21" i="191"/>
  <c r="M21" i="191"/>
  <c r="O20" i="191"/>
  <c r="M20" i="191"/>
  <c r="O18" i="191"/>
  <c r="M18" i="191"/>
  <c r="O17" i="191"/>
  <c r="M17" i="191"/>
  <c r="O16" i="191"/>
  <c r="M16" i="191"/>
  <c r="O15" i="191"/>
  <c r="M15" i="191"/>
  <c r="O14" i="191"/>
  <c r="M14" i="191"/>
  <c r="O12" i="191"/>
  <c r="M12" i="191"/>
  <c r="O11" i="191"/>
  <c r="M11" i="191"/>
  <c r="O10" i="191"/>
  <c r="M10" i="191"/>
  <c r="O9" i="191"/>
  <c r="M9" i="191"/>
  <c r="O8" i="191"/>
  <c r="M8" i="191"/>
  <c r="K36" i="191"/>
  <c r="I36" i="191"/>
  <c r="K35" i="191"/>
  <c r="I35" i="191"/>
  <c r="K34" i="191"/>
  <c r="I34" i="191"/>
  <c r="K33" i="191"/>
  <c r="I33" i="191"/>
  <c r="K31" i="191"/>
  <c r="I31" i="191"/>
  <c r="K30" i="191"/>
  <c r="I30" i="191"/>
  <c r="K28" i="191"/>
  <c r="I28" i="191"/>
  <c r="K27" i="191"/>
  <c r="I27" i="191"/>
  <c r="K24" i="191"/>
  <c r="I24" i="191"/>
  <c r="K23" i="191"/>
  <c r="I23" i="191"/>
  <c r="K22" i="191"/>
  <c r="I22" i="191"/>
  <c r="K21" i="191"/>
  <c r="I21" i="191"/>
  <c r="K20" i="191"/>
  <c r="I20" i="191"/>
  <c r="K18" i="191"/>
  <c r="I18" i="191"/>
  <c r="K17" i="191"/>
  <c r="I17" i="191"/>
  <c r="K16" i="191"/>
  <c r="I16" i="191"/>
  <c r="K15" i="191"/>
  <c r="I15" i="191"/>
  <c r="K14" i="191"/>
  <c r="I14" i="191"/>
  <c r="K12" i="191"/>
  <c r="I12" i="191"/>
  <c r="K11" i="191"/>
  <c r="I11" i="191"/>
  <c r="K10" i="191"/>
  <c r="I10" i="191"/>
  <c r="K9" i="191"/>
  <c r="I9" i="191"/>
  <c r="K8" i="191"/>
  <c r="I8" i="191"/>
  <c r="P32" i="191"/>
  <c r="R32" i="191"/>
  <c r="P29" i="191"/>
  <c r="R29" i="191"/>
  <c r="P26" i="191"/>
  <c r="R26" i="191"/>
  <c r="P19" i="191"/>
  <c r="R19" i="191"/>
  <c r="P13" i="191"/>
  <c r="R13" i="191"/>
  <c r="P7" i="191"/>
  <c r="R7" i="191"/>
  <c r="L32" i="191"/>
  <c r="N32" i="191"/>
  <c r="L29" i="191"/>
  <c r="N29" i="191"/>
  <c r="L26" i="191"/>
  <c r="N26" i="191"/>
  <c r="L19" i="191"/>
  <c r="N19" i="191"/>
  <c r="L13" i="191"/>
  <c r="N13" i="191"/>
  <c r="L7" i="191"/>
  <c r="N7" i="191"/>
  <c r="H32" i="191"/>
  <c r="J32" i="191"/>
  <c r="H29" i="191"/>
  <c r="J29" i="191"/>
  <c r="H26" i="191"/>
  <c r="J26" i="191"/>
  <c r="H19" i="191"/>
  <c r="J19" i="191"/>
  <c r="H13" i="191"/>
  <c r="J13" i="191"/>
  <c r="H7" i="191"/>
  <c r="J7" i="191"/>
  <c r="BU36" i="191"/>
  <c r="BT36" i="191"/>
  <c r="BS36" i="191"/>
  <c r="BR36" i="191"/>
  <c r="BQ36" i="191"/>
  <c r="BP36" i="191"/>
  <c r="W36" i="191"/>
  <c r="V36" i="191"/>
  <c r="BU35" i="191"/>
  <c r="BT35" i="191"/>
  <c r="BC35" i="191"/>
  <c r="BB35" i="191"/>
  <c r="BA35" i="191"/>
  <c r="AZ35" i="191"/>
  <c r="AM35" i="191"/>
  <c r="AL35" i="191"/>
  <c r="AK35" i="191"/>
  <c r="AJ35" i="191"/>
  <c r="W35" i="191"/>
  <c r="V35" i="191"/>
  <c r="BU34" i="191"/>
  <c r="BT34" i="191"/>
  <c r="BS34" i="191"/>
  <c r="BR34" i="191"/>
  <c r="BQ34" i="191"/>
  <c r="BP34" i="191"/>
  <c r="BC34" i="191"/>
  <c r="BB34" i="191"/>
  <c r="BA34" i="191"/>
  <c r="AZ34" i="191"/>
  <c r="AM34" i="191"/>
  <c r="AL34" i="191"/>
  <c r="AK34" i="191"/>
  <c r="AJ34" i="191"/>
  <c r="W34" i="191"/>
  <c r="V34" i="191"/>
  <c r="BU33" i="191"/>
  <c r="BT33" i="191"/>
  <c r="BS33" i="191"/>
  <c r="BR33" i="191"/>
  <c r="BQ33" i="191"/>
  <c r="BP33" i="191"/>
  <c r="BC33" i="191"/>
  <c r="BB33" i="191"/>
  <c r="BA33" i="191"/>
  <c r="AZ33" i="191"/>
  <c r="W33" i="191"/>
  <c r="V33" i="191"/>
  <c r="BU31" i="191"/>
  <c r="BT31" i="191"/>
  <c r="BS31" i="191"/>
  <c r="BR31" i="191"/>
  <c r="BQ31" i="191"/>
  <c r="BP31" i="191"/>
  <c r="BC31" i="191"/>
  <c r="BB31" i="191"/>
  <c r="BA31" i="191"/>
  <c r="AZ31" i="191"/>
  <c r="AM31" i="191"/>
  <c r="AL31" i="191"/>
  <c r="AK31" i="191"/>
  <c r="AJ31" i="191"/>
  <c r="W31" i="191"/>
  <c r="V31" i="191"/>
  <c r="BU30" i="191"/>
  <c r="BT30" i="191"/>
  <c r="BC30" i="191"/>
  <c r="BB30" i="191"/>
  <c r="BA30" i="191"/>
  <c r="AZ30" i="191"/>
  <c r="AM30" i="191"/>
  <c r="AL30" i="191"/>
  <c r="AK30" i="191"/>
  <c r="AJ30" i="191"/>
  <c r="W30" i="191"/>
  <c r="V30" i="191"/>
  <c r="BU28" i="191"/>
  <c r="BT28" i="191"/>
  <c r="BS28" i="191"/>
  <c r="BR28" i="191"/>
  <c r="BQ28" i="191"/>
  <c r="BP28" i="191"/>
  <c r="BC28" i="191"/>
  <c r="BB28" i="191"/>
  <c r="BA28" i="191"/>
  <c r="AZ28" i="191"/>
  <c r="AM28" i="191"/>
  <c r="AL28" i="191"/>
  <c r="AK28" i="191"/>
  <c r="AJ28" i="191"/>
  <c r="W28" i="191"/>
  <c r="V28" i="191"/>
  <c r="BU27" i="191"/>
  <c r="BT27" i="191"/>
  <c r="BC27" i="191"/>
  <c r="BB27" i="191"/>
  <c r="BA27" i="191"/>
  <c r="AZ27" i="191"/>
  <c r="AM27" i="191"/>
  <c r="AL27" i="191"/>
  <c r="AK27" i="191"/>
  <c r="AJ27" i="191"/>
  <c r="W27" i="191"/>
  <c r="V27" i="191"/>
  <c r="BU24" i="191"/>
  <c r="BT24" i="191"/>
  <c r="BA24" i="191"/>
  <c r="AZ24" i="191"/>
  <c r="AM24" i="191"/>
  <c r="AL24" i="191"/>
  <c r="BU23" i="191"/>
  <c r="BT23" i="191"/>
  <c r="BS23" i="191"/>
  <c r="BR23" i="191"/>
  <c r="BQ23" i="191"/>
  <c r="BP23" i="191"/>
  <c r="BC23" i="191"/>
  <c r="BB23" i="191"/>
  <c r="BA23" i="191"/>
  <c r="AZ23" i="191"/>
  <c r="AM23" i="191"/>
  <c r="AL23" i="191"/>
  <c r="AK23" i="191"/>
  <c r="AJ23" i="191"/>
  <c r="W23" i="191"/>
  <c r="V23" i="191"/>
  <c r="BU22" i="191"/>
  <c r="BT22" i="191"/>
  <c r="BS22" i="191"/>
  <c r="BR22" i="191"/>
  <c r="BQ22" i="191"/>
  <c r="BP22" i="191"/>
  <c r="BC22" i="191"/>
  <c r="BB22" i="191"/>
  <c r="BA22" i="191"/>
  <c r="AZ22" i="191"/>
  <c r="AM22" i="191"/>
  <c r="AL22" i="191"/>
  <c r="AK22" i="191"/>
  <c r="AJ22" i="191"/>
  <c r="W22" i="191"/>
  <c r="V22" i="191"/>
  <c r="BU21" i="191"/>
  <c r="BT21" i="191"/>
  <c r="BC21" i="191"/>
  <c r="BB21" i="191"/>
  <c r="BA21" i="191"/>
  <c r="AZ21" i="191"/>
  <c r="AM21" i="191"/>
  <c r="AL21" i="191"/>
  <c r="AK21" i="191"/>
  <c r="AJ21" i="191"/>
  <c r="W21" i="191"/>
  <c r="V21" i="191"/>
  <c r="BU20" i="191"/>
  <c r="BT20" i="191"/>
  <c r="BU18" i="191"/>
  <c r="BT18" i="191"/>
  <c r="BS18" i="191"/>
  <c r="BR18" i="191"/>
  <c r="BQ18" i="191"/>
  <c r="BP18" i="191"/>
  <c r="BC18" i="191"/>
  <c r="BB18" i="191"/>
  <c r="BA18" i="191"/>
  <c r="AZ18" i="191"/>
  <c r="AM18" i="191"/>
  <c r="AL18" i="191"/>
  <c r="AK18" i="191"/>
  <c r="AJ18" i="191"/>
  <c r="W18" i="191"/>
  <c r="V18" i="191"/>
  <c r="BU17" i="191"/>
  <c r="BT17" i="191"/>
  <c r="BS17" i="191"/>
  <c r="BR17" i="191"/>
  <c r="BQ17" i="191"/>
  <c r="BP17" i="191"/>
  <c r="BC17" i="191"/>
  <c r="BB17" i="191"/>
  <c r="BA17" i="191"/>
  <c r="AZ17" i="191"/>
  <c r="AM17" i="191"/>
  <c r="AL17" i="191"/>
  <c r="AK17" i="191"/>
  <c r="AJ17" i="191"/>
  <c r="W17" i="191"/>
  <c r="V17" i="191"/>
  <c r="BU16" i="191"/>
  <c r="BT16" i="191"/>
  <c r="BS16" i="191"/>
  <c r="BR16" i="191"/>
  <c r="BQ16" i="191"/>
  <c r="BP16" i="191"/>
  <c r="BC16" i="191"/>
  <c r="BB16" i="191"/>
  <c r="BA16" i="191"/>
  <c r="AZ16" i="191"/>
  <c r="AM16" i="191"/>
  <c r="AL16" i="191"/>
  <c r="AK16" i="191"/>
  <c r="AJ16" i="191"/>
  <c r="W16" i="191"/>
  <c r="V16" i="191"/>
  <c r="BU15" i="191"/>
  <c r="BT15" i="191"/>
  <c r="BS15" i="191"/>
  <c r="BR15" i="191"/>
  <c r="BQ15" i="191"/>
  <c r="BP15" i="191"/>
  <c r="BC15" i="191"/>
  <c r="BB15" i="191"/>
  <c r="BA15" i="191"/>
  <c r="AZ15" i="191"/>
  <c r="AM15" i="191"/>
  <c r="AL15" i="191"/>
  <c r="AK15" i="191"/>
  <c r="AJ15" i="191"/>
  <c r="W15" i="191"/>
  <c r="V15" i="191"/>
  <c r="BU14" i="191"/>
  <c r="BT14" i="191"/>
  <c r="BS14" i="191"/>
  <c r="BR14" i="191"/>
  <c r="BQ14" i="191"/>
  <c r="BP14" i="191"/>
  <c r="BC14" i="191"/>
  <c r="BB14" i="191"/>
  <c r="BA14" i="191"/>
  <c r="AZ14" i="191"/>
  <c r="AM14" i="191"/>
  <c r="AL14" i="191"/>
  <c r="AK14" i="191"/>
  <c r="AJ14" i="191"/>
  <c r="W14" i="191"/>
  <c r="V14" i="191"/>
  <c r="BU12" i="191"/>
  <c r="BT12" i="191"/>
  <c r="BS12" i="191"/>
  <c r="BR12" i="191"/>
  <c r="BQ12" i="191"/>
  <c r="BP12" i="191"/>
  <c r="BC12" i="191"/>
  <c r="BB12" i="191"/>
  <c r="BA12" i="191"/>
  <c r="AZ12" i="191"/>
  <c r="AM12" i="191"/>
  <c r="AL12" i="191"/>
  <c r="AK12" i="191"/>
  <c r="AJ12" i="191"/>
  <c r="W12" i="191"/>
  <c r="V12" i="191"/>
  <c r="BU11" i="191"/>
  <c r="BT11" i="191"/>
  <c r="BS11" i="191"/>
  <c r="BR11" i="191"/>
  <c r="BQ11" i="191"/>
  <c r="BP11" i="191"/>
  <c r="BC11" i="191"/>
  <c r="BB11" i="191"/>
  <c r="BA11" i="191"/>
  <c r="AZ11" i="191"/>
  <c r="W11" i="191"/>
  <c r="V11" i="191"/>
  <c r="BU10" i="191"/>
  <c r="BT10" i="191"/>
  <c r="BS10" i="191"/>
  <c r="BR10" i="191"/>
  <c r="BQ10" i="191"/>
  <c r="BP10" i="191"/>
  <c r="AM10" i="191"/>
  <c r="AL10" i="191"/>
  <c r="AK10" i="191"/>
  <c r="AJ10" i="191"/>
  <c r="W10" i="191"/>
  <c r="V10" i="191"/>
  <c r="BU9" i="191"/>
  <c r="BT9" i="191"/>
  <c r="AM9" i="191"/>
  <c r="AL9" i="191"/>
  <c r="AK9" i="191"/>
  <c r="AJ9" i="191"/>
  <c r="W9" i="191"/>
  <c r="V9" i="191"/>
  <c r="BU8" i="191"/>
  <c r="BT8" i="191"/>
  <c r="BS8" i="191"/>
  <c r="BR8" i="191"/>
  <c r="BQ8" i="191"/>
  <c r="BP8" i="191"/>
  <c r="AH25" i="191" l="1"/>
  <c r="J25" i="191"/>
  <c r="R25" i="191"/>
  <c r="AD25" i="191"/>
  <c r="Z25" i="191"/>
  <c r="BF25" i="191"/>
  <c r="BF38" i="191" s="1"/>
  <c r="AQ38" i="191"/>
  <c r="AO39" i="191"/>
  <c r="BI40" i="191"/>
  <c r="M40" i="191"/>
  <c r="AS40" i="191"/>
  <c r="O40" i="191"/>
  <c r="K40" i="191"/>
  <c r="BG40" i="191"/>
  <c r="AN25" i="191"/>
  <c r="AN38" i="191" s="1"/>
  <c r="AV25" i="191"/>
  <c r="AV38" i="191" s="1"/>
  <c r="BE26" i="191"/>
  <c r="BG32" i="191"/>
  <c r="BG13" i="191"/>
  <c r="BG26" i="191"/>
  <c r="BG29" i="191"/>
  <c r="I40" i="191"/>
  <c r="AB25" i="191"/>
  <c r="AB38" i="191" s="1"/>
  <c r="AQ26" i="191"/>
  <c r="X25" i="191"/>
  <c r="X38" i="191" s="1"/>
  <c r="BL25" i="191"/>
  <c r="BL38" i="191" s="1"/>
  <c r="BI19" i="191"/>
  <c r="BI26" i="191"/>
  <c r="BI29" i="191"/>
  <c r="BI32" i="191"/>
  <c r="BO26" i="191"/>
  <c r="BO29" i="191"/>
  <c r="BO32" i="191"/>
  <c r="BO7" i="191"/>
  <c r="L25" i="191"/>
  <c r="L38" i="191" s="1"/>
  <c r="AF25" i="191"/>
  <c r="AF38" i="191" s="1"/>
  <c r="AR25" i="191"/>
  <c r="AR38" i="191" s="1"/>
  <c r="AO19" i="191"/>
  <c r="AS13" i="191"/>
  <c r="BG7" i="191"/>
  <c r="BG19" i="191"/>
  <c r="BI13" i="191"/>
  <c r="BO13" i="191"/>
  <c r="P25" i="191"/>
  <c r="P38" i="191" s="1"/>
  <c r="AQ7" i="191"/>
  <c r="AQ13" i="191"/>
  <c r="AQ19" i="191"/>
  <c r="AQ32" i="191"/>
  <c r="BD25" i="191"/>
  <c r="BD38" i="191" s="1"/>
  <c r="BE29" i="191"/>
  <c r="BE32" i="191"/>
  <c r="BK29" i="191"/>
  <c r="BK32" i="191"/>
  <c r="BM29" i="191"/>
  <c r="BK13" i="191"/>
  <c r="AU13" i="191"/>
  <c r="AU29" i="191"/>
  <c r="BE7" i="191"/>
  <c r="AY13" i="191"/>
  <c r="BE13" i="191"/>
  <c r="AY26" i="191"/>
  <c r="AY29" i="191"/>
  <c r="AY32" i="191"/>
  <c r="G22" i="191"/>
  <c r="F18" i="191"/>
  <c r="G28" i="191"/>
  <c r="G34" i="191"/>
  <c r="AU26" i="191"/>
  <c r="D15" i="191"/>
  <c r="D12" i="191"/>
  <c r="E23" i="191"/>
  <c r="Y19" i="191"/>
  <c r="F31" i="191"/>
  <c r="F28" i="191"/>
  <c r="D22" i="191"/>
  <c r="BM13" i="191"/>
  <c r="BM32" i="191"/>
  <c r="G18" i="191"/>
  <c r="E12" i="191"/>
  <c r="E15" i="191"/>
  <c r="E17" i="191"/>
  <c r="D28" i="191"/>
  <c r="F12" i="191"/>
  <c r="F15" i="191"/>
  <c r="F17" i="191"/>
  <c r="E22" i="191"/>
  <c r="E31" i="191"/>
  <c r="E34" i="191"/>
  <c r="G12" i="191"/>
  <c r="G15" i="191"/>
  <c r="G17" i="191"/>
  <c r="F22" i="191"/>
  <c r="G16" i="191"/>
  <c r="F23" i="191"/>
  <c r="D31" i="191"/>
  <c r="D34" i="191"/>
  <c r="D16" i="191"/>
  <c r="D18" i="191"/>
  <c r="G23" i="191"/>
  <c r="E16" i="191"/>
  <c r="E18" i="191"/>
  <c r="D23" i="191"/>
  <c r="BN38" i="191"/>
  <c r="BH25" i="191"/>
  <c r="BH38" i="191" s="1"/>
  <c r="BJ25" i="191"/>
  <c r="BJ38" i="191" s="1"/>
  <c r="BI7" i="191"/>
  <c r="AI7" i="191"/>
  <c r="AO13" i="191"/>
  <c r="AU19" i="191"/>
  <c r="AY7" i="191"/>
  <c r="AC13" i="191"/>
  <c r="AG13" i="191"/>
  <c r="AQ29" i="191"/>
  <c r="AU32" i="191"/>
  <c r="AI29" i="191"/>
  <c r="AI32" i="191"/>
  <c r="AO7" i="191"/>
  <c r="AO26" i="191"/>
  <c r="AO29" i="191"/>
  <c r="AO32" i="191"/>
  <c r="AS19" i="191"/>
  <c r="AS26" i="191"/>
  <c r="AS29" i="191"/>
  <c r="AS32" i="191"/>
  <c r="AW13" i="191"/>
  <c r="AW26" i="191"/>
  <c r="AW29" i="191"/>
  <c r="AW32" i="191"/>
  <c r="AX38" i="191"/>
  <c r="AT38" i="191"/>
  <c r="AS7" i="191"/>
  <c r="AP25" i="191"/>
  <c r="AP38" i="191" s="1"/>
  <c r="S13" i="191"/>
  <c r="S29" i="191"/>
  <c r="AA19" i="191"/>
  <c r="AI13" i="191"/>
  <c r="AA29" i="191"/>
  <c r="AA32" i="191"/>
  <c r="AE19" i="191"/>
  <c r="AE26" i="191"/>
  <c r="AE29" i="191"/>
  <c r="AE32" i="191"/>
  <c r="AI26" i="191"/>
  <c r="K7" i="191"/>
  <c r="K13" i="191"/>
  <c r="K19" i="191"/>
  <c r="K26" i="191"/>
  <c r="K29" i="191"/>
  <c r="K32" i="191"/>
  <c r="O7" i="191"/>
  <c r="O13" i="191"/>
  <c r="O19" i="191"/>
  <c r="O29" i="191"/>
  <c r="O32" i="191"/>
  <c r="S26" i="191"/>
  <c r="Y13" i="191"/>
  <c r="Y26" i="191"/>
  <c r="Y29" i="191"/>
  <c r="Y32" i="191"/>
  <c r="AC19" i="191"/>
  <c r="AC26" i="191"/>
  <c r="AC29" i="191"/>
  <c r="AC32" i="191"/>
  <c r="AG26" i="191"/>
  <c r="AG29" i="191"/>
  <c r="AG32" i="191"/>
  <c r="M19" i="191"/>
  <c r="Q26" i="191"/>
  <c r="Q29" i="191"/>
  <c r="AA13" i="191"/>
  <c r="AA26" i="191"/>
  <c r="AE13" i="191"/>
  <c r="AH38" i="191"/>
  <c r="AD38" i="191"/>
  <c r="AC7" i="191"/>
  <c r="Z38" i="191"/>
  <c r="AA7" i="191"/>
  <c r="M13" i="191"/>
  <c r="D17" i="191"/>
  <c r="I13" i="191"/>
  <c r="O26" i="191"/>
  <c r="S32" i="191"/>
  <c r="Q13" i="191"/>
  <c r="I19" i="191"/>
  <c r="I26" i="191"/>
  <c r="I29" i="191"/>
  <c r="I32" i="191"/>
  <c r="M26" i="191"/>
  <c r="M29" i="191"/>
  <c r="M32" i="191"/>
  <c r="Q32" i="191"/>
  <c r="R38" i="191"/>
  <c r="N25" i="191"/>
  <c r="N38" i="191" s="1"/>
  <c r="M7" i="191"/>
  <c r="J38" i="191"/>
  <c r="I7" i="191"/>
  <c r="H25" i="191"/>
  <c r="H38" i="191" s="1"/>
  <c r="BU13" i="191"/>
  <c r="W26" i="191"/>
  <c r="AM26" i="191"/>
  <c r="BC26" i="191"/>
  <c r="BA26" i="191"/>
  <c r="AK29" i="191"/>
  <c r="BA29" i="191"/>
  <c r="BU29" i="191"/>
  <c r="BU7" i="191"/>
  <c r="BU19" i="191"/>
  <c r="BA32" i="191"/>
  <c r="BU32" i="191"/>
  <c r="W13" i="191"/>
  <c r="AM13" i="191"/>
  <c r="BS13" i="191"/>
  <c r="AM29" i="191"/>
  <c r="BB32" i="191"/>
  <c r="V26" i="191"/>
  <c r="AL26" i="191"/>
  <c r="BB26" i="191"/>
  <c r="T29" i="191"/>
  <c r="AJ29" i="191"/>
  <c r="AZ29" i="191"/>
  <c r="BT29" i="191"/>
  <c r="F16" i="191"/>
  <c r="U32" i="191"/>
  <c r="AJ26" i="191"/>
  <c r="AZ26" i="191"/>
  <c r="BT26" i="191"/>
  <c r="W29" i="191"/>
  <c r="BC29" i="191"/>
  <c r="BA13" i="191"/>
  <c r="AJ13" i="191"/>
  <c r="AZ13" i="191"/>
  <c r="BP13" i="191"/>
  <c r="BT13" i="191"/>
  <c r="U29" i="191"/>
  <c r="G31" i="191"/>
  <c r="G14" i="191"/>
  <c r="BC13" i="191"/>
  <c r="BT7" i="191"/>
  <c r="BT19" i="191"/>
  <c r="U26" i="191"/>
  <c r="AK26" i="191"/>
  <c r="BU26" i="191"/>
  <c r="V29" i="191"/>
  <c r="AL29" i="191"/>
  <c r="BB29" i="191"/>
  <c r="V32" i="191"/>
  <c r="U13" i="191"/>
  <c r="AK13" i="191"/>
  <c r="BQ13" i="191"/>
  <c r="W32" i="191"/>
  <c r="BC32" i="191"/>
  <c r="E14" i="191"/>
  <c r="V13" i="191"/>
  <c r="AL13" i="191"/>
  <c r="BB13" i="191"/>
  <c r="BR13" i="191"/>
  <c r="E28" i="191"/>
  <c r="AZ32" i="191"/>
  <c r="BT32" i="191"/>
  <c r="F34" i="191"/>
  <c r="D14" i="191"/>
  <c r="F14" i="191"/>
  <c r="T13" i="191"/>
  <c r="T26" i="191"/>
  <c r="T32" i="191"/>
  <c r="BE25" i="191" l="1"/>
  <c r="AI25" i="191"/>
  <c r="Q8" i="191"/>
  <c r="Q7" i="191" s="1"/>
  <c r="BI25" i="191"/>
  <c r="BI38" i="191" s="1"/>
  <c r="AQ25" i="191"/>
  <c r="BG25" i="191"/>
  <c r="BG38" i="191" s="1"/>
  <c r="S25" i="191"/>
  <c r="BO25" i="191"/>
  <c r="AU25" i="191"/>
  <c r="BT25" i="191"/>
  <c r="BT38" i="191" s="1"/>
  <c r="AS25" i="191"/>
  <c r="AS38" i="191" s="1"/>
  <c r="AY25" i="191"/>
  <c r="O25" i="191"/>
  <c r="O38" i="191" s="1"/>
  <c r="AO25" i="191"/>
  <c r="AO38" i="191" s="1"/>
  <c r="AA25" i="191"/>
  <c r="AE25" i="191"/>
  <c r="AG25" i="191"/>
  <c r="K25" i="191"/>
  <c r="K38" i="191" s="1"/>
  <c r="AW25" i="191"/>
  <c r="AK25" i="191"/>
  <c r="AZ25" i="191"/>
  <c r="Y25" i="191"/>
  <c r="Q25" i="191"/>
  <c r="AC25" i="191"/>
  <c r="BB25" i="191"/>
  <c r="AL25" i="191"/>
  <c r="AM25" i="191"/>
  <c r="I25" i="191"/>
  <c r="I38" i="191" s="1"/>
  <c r="M25" i="191"/>
  <c r="M38" i="191" s="1"/>
  <c r="BC25" i="191"/>
  <c r="G13" i="191"/>
  <c r="BA25" i="191"/>
  <c r="W25" i="191"/>
  <c r="U25" i="191"/>
  <c r="BU25" i="191"/>
  <c r="BU38" i="191" s="1"/>
  <c r="AJ25" i="191"/>
  <c r="V25" i="191"/>
  <c r="D13" i="191"/>
  <c r="E13" i="191"/>
  <c r="F13" i="191"/>
  <c r="T25" i="191"/>
  <c r="S8" i="191" l="1"/>
  <c r="S7" i="191" s="1"/>
  <c r="U7" i="191" l="1"/>
  <c r="Y8" i="191"/>
  <c r="Y7" i="191" s="1"/>
  <c r="Y38" i="191" s="1"/>
  <c r="W8" i="191"/>
  <c r="V8" i="191"/>
  <c r="T7" i="191"/>
  <c r="Y40" i="191" l="1"/>
  <c r="AJ8" i="191"/>
  <c r="AK8" i="191"/>
  <c r="AG8" i="191"/>
  <c r="V7" i="191"/>
  <c r="W7" i="191"/>
  <c r="AE8" i="191"/>
  <c r="AU8" i="191" l="1"/>
  <c r="AL8" i="191"/>
  <c r="AM8" i="191"/>
  <c r="AW8" i="191" l="1"/>
  <c r="BC8" i="191"/>
  <c r="G8" i="191" s="1"/>
  <c r="BB8" i="191"/>
  <c r="F8" i="191" s="1"/>
  <c r="BA8" i="191" l="1"/>
  <c r="E8" i="191" s="1"/>
  <c r="AZ8" i="191"/>
  <c r="D8" i="191" s="1"/>
  <c r="BJ37" i="3" l="1"/>
  <c r="BH37" i="3"/>
  <c r="BF37" i="3"/>
  <c r="BD37" i="3"/>
  <c r="BB37" i="3"/>
  <c r="AZ37" i="3"/>
  <c r="BJ36" i="3"/>
  <c r="BH36" i="3"/>
  <c r="BF36" i="3"/>
  <c r="BD36" i="3"/>
  <c r="BB36" i="3"/>
  <c r="AZ36" i="3"/>
  <c r="BJ35" i="3"/>
  <c r="BH35" i="3"/>
  <c r="BF35" i="3"/>
  <c r="BD35" i="3"/>
  <c r="BB35" i="3"/>
  <c r="AZ35" i="3"/>
  <c r="BJ34" i="3"/>
  <c r="BH34" i="3"/>
  <c r="BF34" i="3"/>
  <c r="BD34" i="3"/>
  <c r="BB34" i="3"/>
  <c r="AZ34" i="3"/>
  <c r="BK32" i="3"/>
  <c r="BJ32" i="3"/>
  <c r="BI32" i="3"/>
  <c r="BH32" i="3"/>
  <c r="BG32" i="3"/>
  <c r="BF32" i="3"/>
  <c r="BE32" i="3"/>
  <c r="BD32" i="3"/>
  <c r="BC32" i="3"/>
  <c r="BB32" i="3"/>
  <c r="BA32" i="3"/>
  <c r="AZ32" i="3"/>
  <c r="BK31" i="3"/>
  <c r="BJ31" i="3"/>
  <c r="BJ30" i="3" s="1"/>
  <c r="BI31" i="3"/>
  <c r="BH31" i="3"/>
  <c r="BG31" i="3"/>
  <c r="BF31" i="3"/>
  <c r="BE31" i="3"/>
  <c r="BD31" i="3"/>
  <c r="BC31" i="3"/>
  <c r="BB31" i="3"/>
  <c r="BA31" i="3"/>
  <c r="AZ31" i="3"/>
  <c r="BK29" i="3"/>
  <c r="BJ29" i="3"/>
  <c r="BI29" i="3"/>
  <c r="BH29" i="3"/>
  <c r="BG29" i="3"/>
  <c r="BF29" i="3"/>
  <c r="BE29" i="3"/>
  <c r="BD29" i="3"/>
  <c r="BC29" i="3"/>
  <c r="BB29" i="3"/>
  <c r="BA29" i="3"/>
  <c r="AZ29" i="3"/>
  <c r="BK28" i="3"/>
  <c r="BJ28" i="3"/>
  <c r="BI28" i="3"/>
  <c r="BH28" i="3"/>
  <c r="BG28" i="3"/>
  <c r="BF28" i="3"/>
  <c r="BE28" i="3"/>
  <c r="BD28" i="3"/>
  <c r="BC28" i="3"/>
  <c r="BB28" i="3"/>
  <c r="BA28" i="3"/>
  <c r="AZ28" i="3"/>
  <c r="BK25" i="3"/>
  <c r="BJ25" i="3"/>
  <c r="BI25" i="3"/>
  <c r="BH25" i="3"/>
  <c r="BG25" i="3"/>
  <c r="BF25" i="3"/>
  <c r="BE25" i="3"/>
  <c r="BD25" i="3"/>
  <c r="BC25" i="3"/>
  <c r="BB25" i="3"/>
  <c r="BA25" i="3"/>
  <c r="AZ25" i="3"/>
  <c r="BK24" i="3"/>
  <c r="BJ24" i="3"/>
  <c r="BI24" i="3"/>
  <c r="BH24" i="3"/>
  <c r="BG24" i="3"/>
  <c r="BF24" i="3"/>
  <c r="BE24" i="3"/>
  <c r="BD24" i="3"/>
  <c r="BC24" i="3"/>
  <c r="BB24" i="3"/>
  <c r="BA24" i="3"/>
  <c r="AZ24" i="3"/>
  <c r="BK23" i="3"/>
  <c r="BJ23" i="3"/>
  <c r="BI23" i="3"/>
  <c r="BH23" i="3"/>
  <c r="BG23" i="3"/>
  <c r="BF23" i="3"/>
  <c r="BE23" i="3"/>
  <c r="BD23" i="3"/>
  <c r="BC23" i="3"/>
  <c r="BB23" i="3"/>
  <c r="BA23" i="3"/>
  <c r="AZ23" i="3"/>
  <c r="BK22" i="3"/>
  <c r="BJ22" i="3"/>
  <c r="BI22" i="3"/>
  <c r="BH22" i="3"/>
  <c r="BG22" i="3"/>
  <c r="BF22" i="3"/>
  <c r="BE22" i="3"/>
  <c r="BD22" i="3"/>
  <c r="BC22" i="3"/>
  <c r="BB22" i="3"/>
  <c r="BA22" i="3"/>
  <c r="AZ22" i="3"/>
  <c r="BK21" i="3"/>
  <c r="BJ21" i="3"/>
  <c r="BI21" i="3"/>
  <c r="BH21" i="3"/>
  <c r="BG21" i="3"/>
  <c r="BF21" i="3"/>
  <c r="BE21" i="3"/>
  <c r="BD21" i="3"/>
  <c r="BC21" i="3"/>
  <c r="BB21" i="3"/>
  <c r="BA21" i="3"/>
  <c r="AZ21" i="3"/>
  <c r="BK19" i="3"/>
  <c r="BJ19" i="3"/>
  <c r="BI19" i="3"/>
  <c r="BH19" i="3"/>
  <c r="BG19" i="3"/>
  <c r="BF19" i="3"/>
  <c r="BE19" i="3"/>
  <c r="BD19" i="3"/>
  <c r="BC19" i="3"/>
  <c r="BB19" i="3"/>
  <c r="BA19" i="3"/>
  <c r="AZ19" i="3"/>
  <c r="BK18" i="3"/>
  <c r="BJ18" i="3"/>
  <c r="BI18" i="3"/>
  <c r="BH18" i="3"/>
  <c r="BG18" i="3"/>
  <c r="BF18" i="3"/>
  <c r="BE18" i="3"/>
  <c r="BD18" i="3"/>
  <c r="BC18" i="3"/>
  <c r="BB18" i="3"/>
  <c r="BA18" i="3"/>
  <c r="AZ18" i="3"/>
  <c r="BK17" i="3"/>
  <c r="BJ17" i="3"/>
  <c r="BI17" i="3"/>
  <c r="BH17" i="3"/>
  <c r="BG17" i="3"/>
  <c r="BF17" i="3"/>
  <c r="BE17" i="3"/>
  <c r="BD17" i="3"/>
  <c r="BC17" i="3"/>
  <c r="BB17" i="3"/>
  <c r="BA17" i="3"/>
  <c r="AZ17" i="3"/>
  <c r="BK16" i="3"/>
  <c r="BJ16" i="3"/>
  <c r="BI16" i="3"/>
  <c r="BH16" i="3"/>
  <c r="BG16" i="3"/>
  <c r="BF16" i="3"/>
  <c r="BE16" i="3"/>
  <c r="BD16" i="3"/>
  <c r="BC16" i="3"/>
  <c r="BB16" i="3"/>
  <c r="BA16" i="3"/>
  <c r="AZ16" i="3"/>
  <c r="BK15" i="3"/>
  <c r="BJ15" i="3"/>
  <c r="BI15" i="3"/>
  <c r="BH15" i="3"/>
  <c r="BG15" i="3"/>
  <c r="BF15" i="3"/>
  <c r="BE15" i="3"/>
  <c r="BD15" i="3"/>
  <c r="BC15" i="3"/>
  <c r="BB15" i="3"/>
  <c r="BA15" i="3"/>
  <c r="AZ15" i="3"/>
  <c r="BK13" i="3"/>
  <c r="BJ13" i="3"/>
  <c r="BI13" i="3"/>
  <c r="BH13" i="3"/>
  <c r="BG13" i="3"/>
  <c r="BF13" i="3"/>
  <c r="BE13" i="3"/>
  <c r="BD13" i="3"/>
  <c r="BC13" i="3"/>
  <c r="BB13" i="3"/>
  <c r="BA13" i="3"/>
  <c r="AZ13" i="3"/>
  <c r="BK12" i="3"/>
  <c r="BJ12" i="3"/>
  <c r="BI12" i="3"/>
  <c r="BH12" i="3"/>
  <c r="BG12" i="3"/>
  <c r="BF12" i="3"/>
  <c r="BE12" i="3"/>
  <c r="BD12" i="3"/>
  <c r="BC12" i="3"/>
  <c r="BB12" i="3"/>
  <c r="BA12" i="3"/>
  <c r="AZ12" i="3"/>
  <c r="BK11" i="3"/>
  <c r="BJ11" i="3"/>
  <c r="BI11" i="3"/>
  <c r="BH11" i="3"/>
  <c r="BF11" i="3"/>
  <c r="BD11" i="3"/>
  <c r="BC11" i="3"/>
  <c r="BB11" i="3"/>
  <c r="BA11" i="3"/>
  <c r="AZ11" i="3"/>
  <c r="BJ10" i="3"/>
  <c r="BH10" i="3"/>
  <c r="BF10" i="3"/>
  <c r="BD10" i="3"/>
  <c r="BB10" i="3"/>
  <c r="AZ10" i="3"/>
  <c r="BJ9" i="3"/>
  <c r="BH9" i="3"/>
  <c r="BF9" i="3"/>
  <c r="BD9" i="3"/>
  <c r="BB9" i="3"/>
  <c r="AZ9" i="3"/>
  <c r="BF14" i="3" l="1"/>
  <c r="BA27" i="3"/>
  <c r="AZ27" i="3"/>
  <c r="BF27" i="3"/>
  <c r="AH30" i="3"/>
  <c r="BD30" i="3"/>
  <c r="BJ33" i="3"/>
  <c r="AH20" i="3"/>
  <c r="BD20" i="3"/>
  <c r="BJ20" i="3"/>
  <c r="BB27" i="3"/>
  <c r="BH27" i="3"/>
  <c r="BF30" i="3"/>
  <c r="AZ33" i="3"/>
  <c r="BI27" i="3"/>
  <c r="BB33" i="3"/>
  <c r="BB14" i="3"/>
  <c r="BH14" i="3"/>
  <c r="AZ20" i="3"/>
  <c r="BF20" i="3"/>
  <c r="AH27" i="3"/>
  <c r="BD27" i="3"/>
  <c r="BJ27" i="3"/>
  <c r="BJ26" i="3" s="1"/>
  <c r="BB30" i="3"/>
  <c r="BH30" i="3"/>
  <c r="BF33" i="3"/>
  <c r="BJ14" i="3"/>
  <c r="BB20" i="3"/>
  <c r="BH33" i="3"/>
  <c r="AH33" i="3"/>
  <c r="BD33" i="3"/>
  <c r="BH20" i="3"/>
  <c r="AH14" i="3"/>
  <c r="AZ14" i="3"/>
  <c r="BD14" i="3"/>
  <c r="AZ30" i="3"/>
  <c r="BE27" i="3"/>
  <c r="BE20" i="3"/>
  <c r="BA14" i="3"/>
  <c r="BI20" i="3"/>
  <c r="BI30" i="3"/>
  <c r="BA20" i="3"/>
  <c r="BA30" i="3"/>
  <c r="BI14" i="3"/>
  <c r="BE14" i="3"/>
  <c r="BE30" i="3"/>
  <c r="BK30" i="3"/>
  <c r="BG14" i="3"/>
  <c r="AI20" i="3"/>
  <c r="AH8" i="3"/>
  <c r="BB8" i="3"/>
  <c r="BH8" i="3"/>
  <c r="AZ8" i="3"/>
  <c r="BJ8" i="3"/>
  <c r="AI14" i="3"/>
  <c r="BC14" i="3"/>
  <c r="BK14" i="3"/>
  <c r="BC20" i="3"/>
  <c r="BG20" i="3"/>
  <c r="BK20" i="3"/>
  <c r="AI27" i="3"/>
  <c r="BC27" i="3"/>
  <c r="BG27" i="3"/>
  <c r="BK27" i="3"/>
  <c r="AI30" i="3"/>
  <c r="BC30" i="3"/>
  <c r="BG30" i="3"/>
  <c r="BD8" i="3"/>
  <c r="BF8" i="3"/>
  <c r="BA26" i="3" l="1"/>
  <c r="AZ26" i="3"/>
  <c r="BF26" i="3"/>
  <c r="BF39" i="3" s="1"/>
  <c r="AH26" i="3"/>
  <c r="AH39" i="3" s="1"/>
  <c r="BD26" i="3"/>
  <c r="BD39" i="3" s="1"/>
  <c r="BH26" i="3"/>
  <c r="BH39" i="3" s="1"/>
  <c r="BI26" i="3"/>
  <c r="BB26" i="3"/>
  <c r="BB39" i="3" s="1"/>
  <c r="AZ39" i="3"/>
  <c r="BJ39" i="3"/>
  <c r="BE26" i="3"/>
  <c r="BK26" i="3"/>
  <c r="AI26" i="3"/>
  <c r="BC26" i="3"/>
  <c r="BG26" i="3"/>
  <c r="BI10" i="3" l="1"/>
  <c r="BA10" i="3"/>
  <c r="BK10" i="3" l="1"/>
  <c r="BC10" i="3"/>
  <c r="BA36" i="191" l="1"/>
  <c r="AZ36" i="191"/>
  <c r="BB36" i="191"/>
  <c r="BC36" i="191"/>
  <c r="BQ9" i="191"/>
  <c r="BQ7" i="191" s="1"/>
  <c r="BP9" i="191"/>
  <c r="BP7" i="191" s="1"/>
  <c r="G37" i="75"/>
  <c r="H37" i="75"/>
  <c r="G38" i="75"/>
  <c r="H33" i="75"/>
  <c r="G33" i="75"/>
  <c r="H24" i="75"/>
  <c r="H22" i="75"/>
  <c r="H21" i="75"/>
  <c r="G25" i="75"/>
  <c r="G24" i="75"/>
  <c r="G22" i="75"/>
  <c r="G21" i="75"/>
  <c r="H38" i="75"/>
  <c r="H40" i="75"/>
  <c r="G40" i="75"/>
  <c r="G19" i="75"/>
  <c r="G12" i="75"/>
  <c r="G36" i="75"/>
  <c r="BR9" i="191" l="1"/>
  <c r="BR7" i="191" s="1"/>
  <c r="BS9" i="191"/>
  <c r="BS7" i="191" s="1"/>
  <c r="BK9" i="191"/>
  <c r="BK7" i="191" s="1"/>
  <c r="BG34" i="3"/>
  <c r="BE34" i="3"/>
  <c r="H35" i="75"/>
  <c r="G34" i="75"/>
  <c r="G26" i="75"/>
  <c r="H23" i="75"/>
  <c r="H9" i="75"/>
  <c r="H39" i="75"/>
  <c r="H12" i="75"/>
  <c r="H26" i="75"/>
  <c r="H20" i="75"/>
  <c r="H41" i="75"/>
  <c r="H19" i="75"/>
  <c r="G35" i="75"/>
  <c r="G20" i="75"/>
  <c r="G41" i="75"/>
  <c r="G23" i="75"/>
  <c r="H11" i="75"/>
  <c r="G39" i="75"/>
  <c r="H34" i="75"/>
  <c r="H8" i="75"/>
  <c r="H36" i="75"/>
  <c r="G8" i="75"/>
  <c r="H25" i="75"/>
  <c r="BM27" i="191"/>
  <c r="BM26" i="191" s="1"/>
  <c r="BM25" i="191" s="1"/>
  <c r="BK27" i="191"/>
  <c r="BK26" i="191" s="1"/>
  <c r="BK25" i="191" s="1"/>
  <c r="BQ30" i="191" l="1"/>
  <c r="BP30" i="191"/>
  <c r="AL33" i="191"/>
  <c r="AM33" i="191"/>
  <c r="V24" i="191"/>
  <c r="W24" i="191"/>
  <c r="BS21" i="191"/>
  <c r="G21" i="191" s="1"/>
  <c r="BR21" i="191"/>
  <c r="F21" i="191" s="1"/>
  <c r="BR35" i="191"/>
  <c r="BS35" i="191"/>
  <c r="BP21" i="191"/>
  <c r="D21" i="191" s="1"/>
  <c r="BQ21" i="191"/>
  <c r="E21" i="191" s="1"/>
  <c r="BQ35" i="191"/>
  <c r="BP35" i="191"/>
  <c r="AK24" i="191"/>
  <c r="AJ24" i="191"/>
  <c r="BR30" i="191"/>
  <c r="BS30" i="191"/>
  <c r="AK33" i="191"/>
  <c r="AJ33" i="191"/>
  <c r="BP27" i="191"/>
  <c r="BQ27" i="191"/>
  <c r="BS27" i="191"/>
  <c r="BR27" i="191"/>
  <c r="BM9" i="191"/>
  <c r="BM7" i="191" s="1"/>
  <c r="H7" i="75"/>
  <c r="G11" i="75"/>
  <c r="G9" i="75"/>
  <c r="G7" i="75"/>
  <c r="G10" i="75"/>
  <c r="H10" i="75"/>
  <c r="E33" i="191" l="1"/>
  <c r="AK32" i="191"/>
  <c r="BR32" i="191"/>
  <c r="F35" i="191"/>
  <c r="BP29" i="191"/>
  <c r="D29" i="191" s="1"/>
  <c r="D30" i="191"/>
  <c r="E30" i="191"/>
  <c r="BQ29" i="191"/>
  <c r="E29" i="191" s="1"/>
  <c r="BS29" i="191"/>
  <c r="G29" i="191" s="1"/>
  <c r="G30" i="191"/>
  <c r="D35" i="191"/>
  <c r="BP32" i="191"/>
  <c r="G33" i="191"/>
  <c r="AM32" i="191"/>
  <c r="D33" i="191"/>
  <c r="AJ32" i="191"/>
  <c r="F30" i="191"/>
  <c r="BR29" i="191"/>
  <c r="F29" i="191" s="1"/>
  <c r="BQ32" i="191"/>
  <c r="E35" i="191"/>
  <c r="BS32" i="191"/>
  <c r="G35" i="191"/>
  <c r="AL32" i="191"/>
  <c r="F33" i="191"/>
  <c r="G27" i="191"/>
  <c r="BS26" i="191"/>
  <c r="E27" i="191"/>
  <c r="BQ26" i="191"/>
  <c r="F27" i="191"/>
  <c r="BR26" i="191"/>
  <c r="BP26" i="191"/>
  <c r="D27" i="191"/>
  <c r="F32" i="191" l="1"/>
  <c r="E32" i="191"/>
  <c r="D32" i="191"/>
  <c r="G32" i="191"/>
  <c r="BP25" i="191"/>
  <c r="D25" i="191" s="1"/>
  <c r="D26" i="191"/>
  <c r="BQ25" i="191"/>
  <c r="E25" i="191" s="1"/>
  <c r="E26" i="191"/>
  <c r="BR25" i="191"/>
  <c r="F25" i="191" s="1"/>
  <c r="F26" i="191"/>
  <c r="BS25" i="191"/>
  <c r="G25" i="191" s="1"/>
  <c r="G26" i="191"/>
  <c r="BC37" i="3"/>
  <c r="BA37" i="3"/>
  <c r="CW33" i="191" l="1"/>
  <c r="CV33" i="191"/>
  <c r="AP33" i="3"/>
  <c r="AP39" i="3" s="1"/>
  <c r="AQ33" i="3"/>
  <c r="AQ39" i="3" s="1"/>
  <c r="FS40" i="191" s="1"/>
  <c r="BE37" i="3"/>
  <c r="BG37" i="3"/>
  <c r="T34" i="3" l="1"/>
  <c r="L34" i="3" s="1"/>
  <c r="U34" i="3"/>
  <c r="M34" i="3" s="1"/>
  <c r="M41" i="3"/>
  <c r="CV32" i="191"/>
  <c r="CV38" i="191" s="1"/>
  <c r="DD33" i="191"/>
  <c r="CW32" i="191"/>
  <c r="CW38" i="191" s="1"/>
  <c r="DE33" i="191"/>
  <c r="S34" i="3"/>
  <c r="K34" i="3" s="1"/>
  <c r="CY33" i="191"/>
  <c r="CX33" i="191"/>
  <c r="AO33" i="3"/>
  <c r="AO39" i="3" s="1"/>
  <c r="FQ40" i="191" s="1"/>
  <c r="AN33" i="3"/>
  <c r="AN39" i="3" s="1"/>
  <c r="BK37" i="3"/>
  <c r="BI37" i="3"/>
  <c r="R34" i="3" l="1"/>
  <c r="J34" i="3" s="1"/>
  <c r="K41" i="3"/>
  <c r="CY32" i="191"/>
  <c r="CY38" i="191" s="1"/>
  <c r="DC33" i="191"/>
  <c r="DD32" i="191"/>
  <c r="BX33" i="191"/>
  <c r="CX32" i="191"/>
  <c r="CX38" i="191" s="1"/>
  <c r="DB33" i="191"/>
  <c r="DE32" i="191"/>
  <c r="BY33" i="191"/>
  <c r="BY32" i="191" l="1"/>
  <c r="DE38" i="191"/>
  <c r="BY38" i="191" s="1"/>
  <c r="DD38" i="191"/>
  <c r="BX38" i="191" s="1"/>
  <c r="BX32" i="191"/>
  <c r="BV33" i="191"/>
  <c r="DB32" i="191"/>
  <c r="DC32" i="191"/>
  <c r="BW33" i="191"/>
  <c r="BC34" i="3"/>
  <c r="BA34" i="3"/>
  <c r="DC38" i="191" l="1"/>
  <c r="BW38" i="191" s="1"/>
  <c r="BW32" i="191"/>
  <c r="BV32" i="191"/>
  <c r="DB38" i="191"/>
  <c r="BV38" i="191" s="1"/>
  <c r="BK34" i="3" l="1"/>
  <c r="BI34" i="3"/>
  <c r="G17" i="75"/>
  <c r="H5" i="75"/>
  <c r="H31" i="75"/>
  <c r="G5" i="75"/>
  <c r="H17" i="75"/>
  <c r="G31" i="75"/>
  <c r="BA9" i="3" l="1"/>
  <c r="BA8" i="3" s="1"/>
  <c r="BC9" i="3" l="1"/>
  <c r="BE9" i="3"/>
  <c r="I8" i="3"/>
  <c r="I39" i="3" s="1"/>
  <c r="H8" i="3"/>
  <c r="H39" i="3" s="1"/>
  <c r="BG9" i="3" l="1"/>
  <c r="BI9" i="3"/>
  <c r="BI8" i="3" s="1"/>
  <c r="BC8" i="3"/>
  <c r="BK9" i="3" l="1"/>
  <c r="BK8" i="3" l="1"/>
  <c r="Q41" i="75" l="1"/>
  <c r="I41" i="75" s="1"/>
  <c r="M41" i="75" s="1"/>
  <c r="Q37" i="75"/>
  <c r="I37" i="75" s="1"/>
  <c r="M37" i="75" s="1"/>
  <c r="R31" i="75"/>
  <c r="Q33" i="75"/>
  <c r="I33" i="75" s="1"/>
  <c r="M33" i="75" s="1"/>
  <c r="Q24" i="75"/>
  <c r="I24" i="75" s="1"/>
  <c r="M24" i="75" s="1"/>
  <c r="Q21" i="75"/>
  <c r="I21" i="75" s="1"/>
  <c r="M21" i="75" s="1"/>
  <c r="R17" i="75"/>
  <c r="R5" i="75"/>
  <c r="Q38" i="75" l="1"/>
  <c r="I38" i="75" s="1"/>
  <c r="M38" i="75" s="1"/>
  <c r="N8" i="3" l="1"/>
  <c r="O30" i="3" l="1"/>
  <c r="O14" i="3"/>
  <c r="P39" i="129" l="1"/>
  <c r="L39" i="129"/>
  <c r="H39" i="129"/>
  <c r="S75" i="129"/>
  <c r="K75" i="129"/>
  <c r="S74" i="129"/>
  <c r="K74" i="129"/>
  <c r="S72" i="129"/>
  <c r="K72" i="129"/>
  <c r="S70" i="129"/>
  <c r="K70" i="129"/>
  <c r="S69" i="129"/>
  <c r="K69" i="129"/>
  <c r="S64" i="129"/>
  <c r="K64" i="129"/>
  <c r="G64" i="129"/>
  <c r="G63" i="129" s="1"/>
  <c r="R63" i="129"/>
  <c r="Q63" i="129"/>
  <c r="P63" i="129"/>
  <c r="O63" i="129"/>
  <c r="N63" i="129"/>
  <c r="M63" i="129"/>
  <c r="L63" i="129"/>
  <c r="J63" i="129"/>
  <c r="I63" i="129"/>
  <c r="H63" i="129"/>
  <c r="F63" i="129"/>
  <c r="E63" i="129"/>
  <c r="D63" i="129"/>
  <c r="C63" i="129"/>
  <c r="S62" i="129"/>
  <c r="K62" i="129"/>
  <c r="G62" i="129"/>
  <c r="S61" i="129"/>
  <c r="K61" i="129"/>
  <c r="G61" i="129"/>
  <c r="R60" i="129"/>
  <c r="Q60" i="129"/>
  <c r="P60" i="129"/>
  <c r="O60" i="129"/>
  <c r="O56" i="129" s="1"/>
  <c r="N60" i="129"/>
  <c r="M60" i="129"/>
  <c r="L60" i="129"/>
  <c r="J60" i="129"/>
  <c r="I60" i="129"/>
  <c r="H60" i="129"/>
  <c r="F60" i="129"/>
  <c r="F56" i="129" s="1"/>
  <c r="E60" i="129"/>
  <c r="D60" i="129"/>
  <c r="C60" i="129"/>
  <c r="S59" i="129"/>
  <c r="K59" i="129"/>
  <c r="G59" i="129"/>
  <c r="S58" i="129"/>
  <c r="K58" i="129"/>
  <c r="G58" i="129"/>
  <c r="S57" i="129"/>
  <c r="K57" i="129"/>
  <c r="G57" i="129"/>
  <c r="N56" i="129"/>
  <c r="S55" i="129"/>
  <c r="K55" i="129"/>
  <c r="G55" i="129"/>
  <c r="S54" i="129"/>
  <c r="K54" i="129"/>
  <c r="G54" i="129"/>
  <c r="S53" i="129"/>
  <c r="K53" i="129"/>
  <c r="G53" i="129"/>
  <c r="S52" i="129"/>
  <c r="K52" i="129"/>
  <c r="G52" i="129"/>
  <c r="S51" i="129"/>
  <c r="K51" i="129"/>
  <c r="G51" i="129"/>
  <c r="R50" i="129"/>
  <c r="Q50" i="129"/>
  <c r="P50" i="129"/>
  <c r="O50" i="129"/>
  <c r="N50" i="129"/>
  <c r="M50" i="129"/>
  <c r="L50" i="129"/>
  <c r="J50" i="129"/>
  <c r="I50" i="129"/>
  <c r="H50" i="129"/>
  <c r="F50" i="129"/>
  <c r="E50" i="129"/>
  <c r="D50" i="129"/>
  <c r="C50" i="129"/>
  <c r="R42" i="129"/>
  <c r="Q42" i="129"/>
  <c r="N42" i="129"/>
  <c r="M42" i="129"/>
  <c r="J42" i="129"/>
  <c r="I42" i="129"/>
  <c r="F42" i="129"/>
  <c r="E42" i="129"/>
  <c r="S41" i="129"/>
  <c r="O41" i="129"/>
  <c r="K41" i="129"/>
  <c r="G41" i="129"/>
  <c r="S40" i="129"/>
  <c r="O40" i="129"/>
  <c r="K40" i="129"/>
  <c r="G40" i="129"/>
  <c r="R39" i="129"/>
  <c r="Q39" i="129"/>
  <c r="N39" i="129"/>
  <c r="M39" i="129"/>
  <c r="J39" i="129"/>
  <c r="I39" i="129"/>
  <c r="F39" i="129"/>
  <c r="E39" i="129"/>
  <c r="D39" i="129"/>
  <c r="R33" i="129"/>
  <c r="Q33" i="129"/>
  <c r="N33" i="129"/>
  <c r="M33" i="129"/>
  <c r="J33" i="129"/>
  <c r="I33" i="129"/>
  <c r="F33" i="129"/>
  <c r="E33" i="129"/>
  <c r="R31" i="129"/>
  <c r="Q31" i="129"/>
  <c r="N31" i="129"/>
  <c r="M31" i="129"/>
  <c r="J31" i="129"/>
  <c r="I31" i="129"/>
  <c r="F31" i="129"/>
  <c r="E31" i="129"/>
  <c r="S30" i="129"/>
  <c r="O30" i="129"/>
  <c r="K30" i="129"/>
  <c r="G30" i="129"/>
  <c r="S29" i="129"/>
  <c r="O29" i="129"/>
  <c r="K29" i="129"/>
  <c r="G29" i="129"/>
  <c r="S27" i="129"/>
  <c r="O27" i="129"/>
  <c r="K27" i="129"/>
  <c r="G27" i="129"/>
  <c r="S26" i="129"/>
  <c r="O26" i="129"/>
  <c r="K26" i="129"/>
  <c r="G26" i="129"/>
  <c r="G25" i="129" s="1"/>
  <c r="R25" i="129"/>
  <c r="Q25" i="129"/>
  <c r="P25" i="129"/>
  <c r="N25" i="129"/>
  <c r="M25" i="129"/>
  <c r="L25" i="129"/>
  <c r="J25" i="129"/>
  <c r="I25" i="129"/>
  <c r="H25" i="129"/>
  <c r="F25" i="129"/>
  <c r="E25" i="129"/>
  <c r="D25" i="129"/>
  <c r="C25" i="129"/>
  <c r="S24" i="129"/>
  <c r="O24" i="129"/>
  <c r="K24" i="129"/>
  <c r="G24" i="129"/>
  <c r="S23" i="129"/>
  <c r="O23" i="129"/>
  <c r="K23" i="129"/>
  <c r="G23" i="129"/>
  <c r="S22" i="129"/>
  <c r="O22" i="129"/>
  <c r="K22" i="129"/>
  <c r="G22" i="129"/>
  <c r="S21" i="129"/>
  <c r="O21" i="129"/>
  <c r="K21" i="129"/>
  <c r="G21" i="129"/>
  <c r="S20" i="129"/>
  <c r="O20" i="129"/>
  <c r="K20" i="129"/>
  <c r="G20" i="129"/>
  <c r="G19" i="129" s="1"/>
  <c r="R19" i="129"/>
  <c r="Q19" i="129"/>
  <c r="P19" i="129"/>
  <c r="N19" i="129"/>
  <c r="N18" i="129" s="1"/>
  <c r="M19" i="129"/>
  <c r="L19" i="129"/>
  <c r="J19" i="129"/>
  <c r="I19" i="129"/>
  <c r="I18" i="129" s="1"/>
  <c r="H19" i="129"/>
  <c r="F19" i="129"/>
  <c r="E19" i="129"/>
  <c r="D19" i="129"/>
  <c r="C19" i="129"/>
  <c r="F18" i="129"/>
  <c r="G39" i="129" l="1"/>
  <c r="C56" i="129"/>
  <c r="J56" i="129"/>
  <c r="J65" i="129" s="1"/>
  <c r="D56" i="129"/>
  <c r="L56" i="129"/>
  <c r="L65" i="129" s="1"/>
  <c r="R56" i="129"/>
  <c r="C18" i="129"/>
  <c r="M18" i="129"/>
  <c r="R18" i="129"/>
  <c r="R66" i="129" s="1"/>
  <c r="G60" i="129"/>
  <c r="G56" i="129" s="1"/>
  <c r="Q18" i="129"/>
  <c r="Q66" i="129" s="1"/>
  <c r="K39" i="129"/>
  <c r="F65" i="129"/>
  <c r="J18" i="129"/>
  <c r="M28" i="129"/>
  <c r="O39" i="129"/>
  <c r="S39" i="129"/>
  <c r="O65" i="129"/>
  <c r="N28" i="129"/>
  <c r="N48" i="129" s="1"/>
  <c r="S19" i="129"/>
  <c r="D18" i="129"/>
  <c r="D66" i="129" s="1"/>
  <c r="C29" i="129"/>
  <c r="F28" i="129"/>
  <c r="F48" i="129" s="1"/>
  <c r="E28" i="129"/>
  <c r="K19" i="129"/>
  <c r="E18" i="129"/>
  <c r="J28" i="129"/>
  <c r="R28" i="129"/>
  <c r="I28" i="129"/>
  <c r="I48" i="129" s="1"/>
  <c r="Q28" i="129"/>
  <c r="C65" i="129"/>
  <c r="K63" i="129"/>
  <c r="C40" i="129"/>
  <c r="M56" i="129"/>
  <c r="M65" i="129" s="1"/>
  <c r="Q56" i="129"/>
  <c r="Q65" i="129" s="1"/>
  <c r="I56" i="129"/>
  <c r="I65" i="129" s="1"/>
  <c r="E56" i="129"/>
  <c r="E65" i="129" s="1"/>
  <c r="C66" i="129"/>
  <c r="I66" i="129"/>
  <c r="N66" i="129"/>
  <c r="O25" i="129"/>
  <c r="L18" i="129"/>
  <c r="K25" i="129"/>
  <c r="H18" i="129"/>
  <c r="D65" i="129"/>
  <c r="N65" i="129"/>
  <c r="R65" i="129"/>
  <c r="S60" i="129"/>
  <c r="P56" i="129"/>
  <c r="S63" i="129"/>
  <c r="J66" i="129"/>
  <c r="C41" i="129"/>
  <c r="G50" i="129"/>
  <c r="K60" i="129"/>
  <c r="H56" i="129"/>
  <c r="H65" i="129" s="1"/>
  <c r="E66" i="129"/>
  <c r="F66" i="129"/>
  <c r="G18" i="129"/>
  <c r="O19" i="129"/>
  <c r="S25" i="129"/>
  <c r="P18" i="129"/>
  <c r="C30" i="129"/>
  <c r="K50" i="129"/>
  <c r="S50" i="129"/>
  <c r="Q48" i="129" l="1"/>
  <c r="R48" i="129"/>
  <c r="M48" i="129"/>
  <c r="K56" i="129"/>
  <c r="M66" i="129"/>
  <c r="K65" i="129"/>
  <c r="E48" i="129"/>
  <c r="G65" i="129"/>
  <c r="C39" i="129"/>
  <c r="J48" i="129"/>
  <c r="S56" i="129"/>
  <c r="K18" i="129"/>
  <c r="P65" i="129"/>
  <c r="S65" i="129" s="1"/>
  <c r="S18" i="129"/>
  <c r="L66" i="129"/>
  <c r="O18" i="129"/>
  <c r="O66" i="129" s="1"/>
  <c r="P66" i="129"/>
  <c r="S66" i="129" s="1"/>
  <c r="G66" i="129"/>
  <c r="H66" i="129"/>
  <c r="K66" i="129" s="1"/>
  <c r="O8" i="3" l="1"/>
  <c r="D34" i="129" l="1"/>
  <c r="G34" i="129" l="1"/>
  <c r="H34" i="129" l="1"/>
  <c r="K34" i="129" l="1"/>
  <c r="Q11" i="75" l="1" a="1"/>
  <c r="Q11" i="75" s="1"/>
  <c r="I11" i="75" s="1"/>
  <c r="Q39" i="75"/>
  <c r="I39" i="75" s="1"/>
  <c r="M39" i="75" s="1"/>
  <c r="J37" i="75" l="1"/>
  <c r="N37" i="75" s="1"/>
  <c r="J38" i="75"/>
  <c r="N38" i="75" s="1"/>
  <c r="J33" i="75"/>
  <c r="N33" i="75" s="1"/>
  <c r="J24" i="75"/>
  <c r="N24" i="75" s="1"/>
  <c r="K37" i="75" l="1"/>
  <c r="L37" i="75"/>
  <c r="K38" i="75"/>
  <c r="L38" i="75"/>
  <c r="L33" i="75"/>
  <c r="K33" i="75"/>
  <c r="K24" i="75"/>
  <c r="L24" i="75"/>
  <c r="D38" i="129"/>
  <c r="D32" i="129" l="1"/>
  <c r="G38" i="129"/>
  <c r="AE37" i="3"/>
  <c r="AK37" i="3" s="1"/>
  <c r="AG37" i="3" s="1"/>
  <c r="AD37" i="3"/>
  <c r="AJ37" i="3" s="1"/>
  <c r="AF37" i="3" s="1"/>
  <c r="AE36" i="3"/>
  <c r="AK36" i="3" s="1"/>
  <c r="AG36" i="3" s="1"/>
  <c r="AD36" i="3"/>
  <c r="AJ36" i="3" s="1"/>
  <c r="AF36" i="3" s="1"/>
  <c r="AE35" i="3"/>
  <c r="AK35" i="3" s="1"/>
  <c r="AG35" i="3" s="1"/>
  <c r="AD35" i="3"/>
  <c r="AJ35" i="3" s="1"/>
  <c r="AF35" i="3" s="1"/>
  <c r="AE34" i="3"/>
  <c r="AK34" i="3" s="1"/>
  <c r="AG34" i="3" s="1"/>
  <c r="AD34" i="3"/>
  <c r="AJ34" i="3" s="1"/>
  <c r="AF34" i="3" s="1"/>
  <c r="AE32" i="3"/>
  <c r="AK32" i="3" s="1"/>
  <c r="AG32" i="3" s="1"/>
  <c r="AD32" i="3"/>
  <c r="AJ32" i="3" s="1"/>
  <c r="AF32" i="3" s="1"/>
  <c r="AE31" i="3"/>
  <c r="AK31" i="3" s="1"/>
  <c r="AG31" i="3" s="1"/>
  <c r="AD31" i="3"/>
  <c r="AJ31" i="3" s="1"/>
  <c r="AF31" i="3" s="1"/>
  <c r="AE29" i="3"/>
  <c r="AK29" i="3" s="1"/>
  <c r="AG29" i="3" s="1"/>
  <c r="AD29" i="3"/>
  <c r="AJ29" i="3" s="1"/>
  <c r="AF29" i="3" s="1"/>
  <c r="AE25" i="3"/>
  <c r="AK25" i="3" s="1"/>
  <c r="AG25" i="3" s="1"/>
  <c r="AD25" i="3"/>
  <c r="AJ25" i="3" s="1"/>
  <c r="AF25" i="3" s="1"/>
  <c r="AE24" i="3"/>
  <c r="AK24" i="3" s="1"/>
  <c r="AG24" i="3" s="1"/>
  <c r="AD24" i="3"/>
  <c r="AJ24" i="3" s="1"/>
  <c r="AF24" i="3" s="1"/>
  <c r="AE23" i="3"/>
  <c r="AK23" i="3" s="1"/>
  <c r="AG23" i="3" s="1"/>
  <c r="AD23" i="3"/>
  <c r="AJ23" i="3" s="1"/>
  <c r="AF23" i="3" s="1"/>
  <c r="AE22" i="3"/>
  <c r="AK22" i="3" s="1"/>
  <c r="AG22" i="3" s="1"/>
  <c r="AD22" i="3"/>
  <c r="AJ22" i="3" s="1"/>
  <c r="AF22" i="3" s="1"/>
  <c r="AE21" i="3"/>
  <c r="AK21" i="3" s="1"/>
  <c r="AG21" i="3" s="1"/>
  <c r="AD21" i="3"/>
  <c r="AJ21" i="3" s="1"/>
  <c r="AF21" i="3" s="1"/>
  <c r="AE19" i="3"/>
  <c r="AK19" i="3" s="1"/>
  <c r="AG19" i="3" s="1"/>
  <c r="AD19" i="3"/>
  <c r="AJ19" i="3" s="1"/>
  <c r="AF19" i="3" s="1"/>
  <c r="AE18" i="3"/>
  <c r="AK18" i="3" s="1"/>
  <c r="AG18" i="3" s="1"/>
  <c r="AD18" i="3"/>
  <c r="AJ18" i="3" s="1"/>
  <c r="AF18" i="3" s="1"/>
  <c r="AE17" i="3"/>
  <c r="AK17" i="3" s="1"/>
  <c r="AG17" i="3" s="1"/>
  <c r="AD17" i="3"/>
  <c r="AJ17" i="3" s="1"/>
  <c r="AF17" i="3" s="1"/>
  <c r="AE16" i="3"/>
  <c r="AK16" i="3" s="1"/>
  <c r="AG16" i="3" s="1"/>
  <c r="AD16" i="3"/>
  <c r="AJ16" i="3" s="1"/>
  <c r="AF16" i="3" s="1"/>
  <c r="AE15" i="3"/>
  <c r="AD15" i="3"/>
  <c r="AJ15" i="3" s="1"/>
  <c r="AF15" i="3" s="1"/>
  <c r="AE13" i="3"/>
  <c r="AK13" i="3" s="1"/>
  <c r="AG13" i="3" s="1"/>
  <c r="AD13" i="3"/>
  <c r="AJ13" i="3" s="1"/>
  <c r="AF13" i="3" s="1"/>
  <c r="AE12" i="3"/>
  <c r="AK12" i="3" s="1"/>
  <c r="AG12" i="3" s="1"/>
  <c r="AD12" i="3"/>
  <c r="AJ12" i="3" s="1"/>
  <c r="AF12" i="3" s="1"/>
  <c r="AE11" i="3"/>
  <c r="AK11" i="3" s="1"/>
  <c r="AG11" i="3" s="1"/>
  <c r="AD11" i="3"/>
  <c r="AJ11" i="3" s="1"/>
  <c r="AF11" i="3" s="1"/>
  <c r="AE10" i="3"/>
  <c r="AK10" i="3" s="1"/>
  <c r="AG10" i="3" s="1"/>
  <c r="AD10" i="3"/>
  <c r="AJ10" i="3" s="1"/>
  <c r="AF10" i="3" s="1"/>
  <c r="AE9" i="3"/>
  <c r="AK9" i="3" s="1"/>
  <c r="AG9" i="3" s="1"/>
  <c r="AD9" i="3"/>
  <c r="AJ9" i="3" s="1"/>
  <c r="AF9" i="3" s="1"/>
  <c r="P38" i="129"/>
  <c r="P37" i="129"/>
  <c r="L37" i="129"/>
  <c r="AF14" i="3" l="1"/>
  <c r="AG20" i="3"/>
  <c r="AG30" i="3"/>
  <c r="AF30" i="3"/>
  <c r="AF20" i="3"/>
  <c r="AF33" i="3"/>
  <c r="AK15" i="3"/>
  <c r="AG15" i="3" s="1"/>
  <c r="AG14" i="3" s="1"/>
  <c r="AF8" i="3"/>
  <c r="AJ14" i="3"/>
  <c r="AJ30" i="3"/>
  <c r="AJ33" i="3"/>
  <c r="AK20" i="3"/>
  <c r="AK30" i="3"/>
  <c r="AJ8" i="3"/>
  <c r="AJ20" i="3"/>
  <c r="AK8" i="3"/>
  <c r="AK33" i="3"/>
  <c r="AA8" i="3"/>
  <c r="X30" i="3"/>
  <c r="AB33" i="3"/>
  <c r="L46" i="129"/>
  <c r="O46" i="129" s="1"/>
  <c r="W30" i="3"/>
  <c r="AB30" i="3"/>
  <c r="Y30" i="3"/>
  <c r="AA30" i="3"/>
  <c r="L32" i="129"/>
  <c r="O32" i="129" s="1"/>
  <c r="AC30" i="3"/>
  <c r="Z33" i="3"/>
  <c r="Z30" i="3"/>
  <c r="Z14" i="3"/>
  <c r="AA14" i="3"/>
  <c r="P32" i="129"/>
  <c r="P31" i="129" s="1"/>
  <c r="AC14" i="3"/>
  <c r="V30" i="3"/>
  <c r="S30" i="3"/>
  <c r="T30" i="3"/>
  <c r="U14" i="3"/>
  <c r="V33" i="3"/>
  <c r="R30" i="3"/>
  <c r="U30" i="3"/>
  <c r="AC8" i="3"/>
  <c r="Q27" i="3"/>
  <c r="Q30" i="3"/>
  <c r="AE30" i="3"/>
  <c r="P27" i="3"/>
  <c r="X27" i="3"/>
  <c r="T27" i="3"/>
  <c r="Y27" i="3"/>
  <c r="P30" i="3"/>
  <c r="U27" i="3"/>
  <c r="AD30" i="3"/>
  <c r="X33" i="3"/>
  <c r="T14" i="3"/>
  <c r="U33" i="3"/>
  <c r="AE14" i="3"/>
  <c r="AD14" i="3"/>
  <c r="AE20" i="3"/>
  <c r="AE33" i="3"/>
  <c r="AB8" i="3"/>
  <c r="AB14" i="3"/>
  <c r="Z8" i="3"/>
  <c r="P8" i="3"/>
  <c r="Q14" i="3"/>
  <c r="Y33" i="3"/>
  <c r="AC33" i="3"/>
  <c r="AD8" i="3"/>
  <c r="AD20" i="3"/>
  <c r="AD33" i="3"/>
  <c r="O33" i="3"/>
  <c r="N14" i="3"/>
  <c r="P33" i="3"/>
  <c r="Q8" i="3"/>
  <c r="Q33" i="3"/>
  <c r="T33" i="3"/>
  <c r="L36" i="129"/>
  <c r="O36" i="129" s="1"/>
  <c r="W33" i="3"/>
  <c r="P34" i="129"/>
  <c r="P36" i="129"/>
  <c r="AA33" i="3"/>
  <c r="AE8" i="3"/>
  <c r="P14" i="3"/>
  <c r="H45" i="129"/>
  <c r="R33" i="3"/>
  <c r="R14" i="3"/>
  <c r="S14" i="3"/>
  <c r="H36" i="129"/>
  <c r="K36" i="129" s="1"/>
  <c r="S33" i="3"/>
  <c r="H37" i="129"/>
  <c r="K37" i="129" s="1"/>
  <c r="H44" i="129"/>
  <c r="K44" i="129" s="1"/>
  <c r="H32" i="129"/>
  <c r="H31" i="129" s="1"/>
  <c r="L34" i="129"/>
  <c r="P35" i="129"/>
  <c r="S37" i="129"/>
  <c r="G32" i="129"/>
  <c r="D31" i="129"/>
  <c r="H47" i="129"/>
  <c r="S38" i="129"/>
  <c r="O37" i="129"/>
  <c r="AK14" i="3" l="1"/>
  <c r="M33" i="3"/>
  <c r="L33" i="3"/>
  <c r="K30" i="3"/>
  <c r="M30" i="3"/>
  <c r="L30" i="3"/>
  <c r="K33" i="3"/>
  <c r="X26" i="3"/>
  <c r="Y26" i="3"/>
  <c r="L31" i="129"/>
  <c r="O31" i="129" s="1"/>
  <c r="S32" i="129"/>
  <c r="T26" i="3"/>
  <c r="U26" i="3"/>
  <c r="S34" i="129"/>
  <c r="K45" i="129"/>
  <c r="S36" i="129"/>
  <c r="Q26" i="3"/>
  <c r="P26" i="3"/>
  <c r="K32" i="129"/>
  <c r="O34" i="129"/>
  <c r="S35" i="129"/>
  <c r="K31" i="129"/>
  <c r="P33" i="129"/>
  <c r="S33" i="129" s="1"/>
  <c r="G31" i="129"/>
  <c r="S31" i="129"/>
  <c r="K47" i="129"/>
  <c r="C32" i="129" l="1"/>
  <c r="C31" i="129" s="1"/>
  <c r="C34" i="129"/>
  <c r="J11" i="75" l="1" a="1"/>
  <c r="J11" i="75" s="1"/>
  <c r="J41" i="75"/>
  <c r="N41" i="75" s="1"/>
  <c r="J39" i="75"/>
  <c r="N39" i="75" s="1"/>
  <c r="S27" i="3"/>
  <c r="S26" i="3" s="1"/>
  <c r="R27" i="3"/>
  <c r="R26" i="3" s="1"/>
  <c r="P46" i="129"/>
  <c r="D37" i="129"/>
  <c r="D36" i="129"/>
  <c r="D45" i="129"/>
  <c r="O27" i="3"/>
  <c r="Q8" i="75" l="1" a="1"/>
  <c r="Q8" i="75" s="1"/>
  <c r="I8" i="75" s="1"/>
  <c r="Q10" i="75" a="1"/>
  <c r="Q10" i="75" s="1"/>
  <c r="I10" i="75" s="1"/>
  <c r="Q23" i="75"/>
  <c r="AB27" i="3"/>
  <c r="L27" i="3" s="1"/>
  <c r="N30" i="3"/>
  <c r="V27" i="3"/>
  <c r="V26" i="3" s="1"/>
  <c r="AC27" i="3"/>
  <c r="M27" i="3" s="1"/>
  <c r="W27" i="3"/>
  <c r="W26" i="3" s="1"/>
  <c r="N33" i="3"/>
  <c r="D47" i="129"/>
  <c r="G47" i="129" s="1"/>
  <c r="P44" i="129"/>
  <c r="Y14" i="3"/>
  <c r="X14" i="3"/>
  <c r="V14" i="3"/>
  <c r="W14" i="3"/>
  <c r="D44" i="129"/>
  <c r="G44" i="129" s="1"/>
  <c r="S46" i="129"/>
  <c r="L45" i="129"/>
  <c r="G45" i="129"/>
  <c r="D35" i="129"/>
  <c r="G37" i="129"/>
  <c r="C37" i="129" s="1"/>
  <c r="L47" i="129"/>
  <c r="L38" i="129"/>
  <c r="G36" i="129"/>
  <c r="C36" i="129" s="1"/>
  <c r="D46" i="129"/>
  <c r="H46" i="129"/>
  <c r="L44" i="129"/>
  <c r="AE28" i="3"/>
  <c r="K41" i="75"/>
  <c r="L41" i="75"/>
  <c r="J23" i="75"/>
  <c r="N23" i="75" s="1"/>
  <c r="J10" i="75" a="1"/>
  <c r="J10" i="75" s="1"/>
  <c r="J8" i="75" a="1"/>
  <c r="J8" i="75" s="1"/>
  <c r="K39" i="75"/>
  <c r="K21" i="75"/>
  <c r="L39" i="75"/>
  <c r="N27" i="3"/>
  <c r="AK28" i="3" l="1"/>
  <c r="AG28" i="3" s="1"/>
  <c r="AG27" i="3" s="1"/>
  <c r="AG26" i="3" s="1"/>
  <c r="K14" i="3"/>
  <c r="J14" i="3"/>
  <c r="L14" i="3"/>
  <c r="M14" i="3"/>
  <c r="J33" i="3"/>
  <c r="J30" i="3"/>
  <c r="I23" i="75"/>
  <c r="M23" i="75" s="1"/>
  <c r="N26" i="3"/>
  <c r="AA27" i="3"/>
  <c r="AA26" i="3" s="1"/>
  <c r="Z27" i="3"/>
  <c r="Z26" i="3" s="1"/>
  <c r="AE27" i="3"/>
  <c r="AE26" i="3" s="1"/>
  <c r="AE39" i="3" s="1"/>
  <c r="S44" i="129"/>
  <c r="AC26" i="3"/>
  <c r="AB26" i="3"/>
  <c r="O26" i="3"/>
  <c r="O45" i="129"/>
  <c r="O44" i="129"/>
  <c r="G46" i="129"/>
  <c r="G35" i="129"/>
  <c r="D33" i="129"/>
  <c r="P47" i="129"/>
  <c r="O38" i="129"/>
  <c r="K46" i="129"/>
  <c r="O47" i="129"/>
  <c r="L23" i="75"/>
  <c r="AD28" i="3"/>
  <c r="AJ28" i="3" s="1"/>
  <c r="AF28" i="3" s="1"/>
  <c r="AF27" i="3" s="1"/>
  <c r="AF26" i="3" s="1"/>
  <c r="AF39" i="3" s="1"/>
  <c r="AK27" i="3" l="1"/>
  <c r="AK26" i="3" s="1"/>
  <c r="AK39" i="3" s="1"/>
  <c r="FA40" i="191" s="1"/>
  <c r="AD27" i="3"/>
  <c r="AD26" i="3" s="1"/>
  <c r="AD39" i="3" s="1"/>
  <c r="AJ27" i="3"/>
  <c r="AJ26" i="3" s="1"/>
  <c r="AJ39" i="3" s="1"/>
  <c r="K26" i="3"/>
  <c r="K27" i="3"/>
  <c r="L26" i="3"/>
  <c r="M26" i="3"/>
  <c r="J26" i="3"/>
  <c r="J27" i="3"/>
  <c r="K23" i="75"/>
  <c r="C44" i="129"/>
  <c r="C46" i="129"/>
  <c r="G33" i="129"/>
  <c r="S47" i="129"/>
  <c r="C47" i="129" s="1"/>
  <c r="L31" i="75"/>
  <c r="N8" i="75" l="1"/>
  <c r="L8" i="75"/>
  <c r="M8" i="75"/>
  <c r="K8" i="75"/>
  <c r="N11" i="75" l="1"/>
  <c r="L11" i="75"/>
  <c r="M11" i="75" l="1"/>
  <c r="K11" i="75"/>
  <c r="M10" i="75" l="1"/>
  <c r="K10" i="75"/>
  <c r="N10" i="75" l="1"/>
  <c r="L10" i="75"/>
  <c r="E67" i="129" l="1"/>
  <c r="R67" i="129"/>
  <c r="R76" i="129"/>
  <c r="I67" i="129"/>
  <c r="F67" i="129"/>
  <c r="F76" i="129"/>
  <c r="J67" i="129"/>
  <c r="J76" i="129"/>
  <c r="M67" i="129"/>
  <c r="Q67" i="129"/>
  <c r="Q76" i="129"/>
  <c r="M76" i="129"/>
  <c r="I76" i="129"/>
  <c r="N67" i="129"/>
  <c r="N76" i="129"/>
  <c r="E76" i="129"/>
  <c r="AG33" i="3" l="1"/>
  <c r="AI33" i="3" l="1"/>
  <c r="BC35" i="3" l="1"/>
  <c r="BA35" i="3"/>
  <c r="BA36" i="3" l="1"/>
  <c r="BA33" i="3" s="1"/>
  <c r="BA39" i="3" s="1"/>
  <c r="BC36" i="3" l="1"/>
  <c r="BC33" i="3" l="1"/>
  <c r="BC39" i="3" s="1"/>
  <c r="BG35" i="3" l="1"/>
  <c r="BE35" i="3" l="1"/>
  <c r="BE36" i="3" l="1"/>
  <c r="BE33" i="3" s="1"/>
  <c r="BG36" i="3" l="1"/>
  <c r="BG33" i="3" l="1"/>
  <c r="BK35" i="3" l="1"/>
  <c r="BI35" i="3"/>
  <c r="BI36" i="3" l="1"/>
  <c r="BI33" i="3" s="1"/>
  <c r="BI39" i="3" s="1"/>
  <c r="BK36" i="3" l="1"/>
  <c r="BK33" i="3" l="1"/>
  <c r="BK39" i="3" s="1"/>
  <c r="S20" i="191" l="1"/>
  <c r="S19" i="191" s="1"/>
  <c r="S38" i="191" s="1"/>
  <c r="W20" i="191"/>
  <c r="W19" i="191" s="1"/>
  <c r="S40" i="191" l="1"/>
  <c r="Q20" i="3"/>
  <c r="W38" i="191"/>
  <c r="V20" i="191"/>
  <c r="Q39" i="3" l="1"/>
  <c r="CO40" i="191" s="1"/>
  <c r="P20" i="3"/>
  <c r="V19" i="191"/>
  <c r="V38" i="191" l="1"/>
  <c r="P39" i="3"/>
  <c r="Q20" i="191" l="1"/>
  <c r="Q19" i="191" s="1"/>
  <c r="Q38" i="191" s="1"/>
  <c r="U20" i="191" l="1"/>
  <c r="T20" i="191"/>
  <c r="T19" i="191" s="1"/>
  <c r="T38" i="191" s="1"/>
  <c r="Q40" i="191"/>
  <c r="O20" i="3"/>
  <c r="N20" i="3"/>
  <c r="N39" i="3" l="1"/>
  <c r="O39" i="3"/>
  <c r="CM40" i="191" s="1"/>
  <c r="D43" i="129"/>
  <c r="D42" i="129" s="1"/>
  <c r="D28" i="129" s="1"/>
  <c r="U19" i="191"/>
  <c r="G43" i="129" l="1"/>
  <c r="G42" i="129" s="1"/>
  <c r="G28" i="129" s="1"/>
  <c r="G48" i="129" s="1"/>
  <c r="G76" i="129" s="1"/>
  <c r="D48" i="129"/>
  <c r="D76" i="129" s="1"/>
  <c r="D67" i="129"/>
  <c r="U38" i="191"/>
  <c r="AC36" i="191"/>
  <c r="AC38" i="191" s="1"/>
  <c r="AA36" i="191"/>
  <c r="AA38" i="191" s="1"/>
  <c r="AK36" i="191" l="1"/>
  <c r="E36" i="191" s="1"/>
  <c r="AA40" i="191"/>
  <c r="AC40" i="191"/>
  <c r="G67" i="129"/>
  <c r="AM36" i="191"/>
  <c r="G36" i="191" s="1"/>
  <c r="AL36" i="191"/>
  <c r="F36" i="191" s="1"/>
  <c r="AJ36" i="191"/>
  <c r="D36" i="191" s="1"/>
  <c r="Q26" i="75" l="1"/>
  <c r="I26" i="75" s="1"/>
  <c r="K26" i="75" s="1"/>
  <c r="J12" i="75" a="1"/>
  <c r="J12" i="75" s="1"/>
  <c r="L12" i="75" s="1"/>
  <c r="H38" i="129"/>
  <c r="K38" i="129" s="1"/>
  <c r="C38" i="129" s="1"/>
  <c r="J40" i="75"/>
  <c r="L40" i="75" s="1"/>
  <c r="Q40" i="75"/>
  <c r="I40" i="75" s="1"/>
  <c r="M40" i="75" s="1"/>
  <c r="Q12" i="75" a="1"/>
  <c r="Q12" i="75" s="1"/>
  <c r="I12" i="75" s="1"/>
  <c r="K12" i="75" s="1"/>
  <c r="AG20" i="191"/>
  <c r="AG19" i="191" s="1"/>
  <c r="AW20" i="191"/>
  <c r="AW19" i="191" s="1"/>
  <c r="BO20" i="191"/>
  <c r="BO19" i="191" s="1"/>
  <c r="BO38" i="191" s="1"/>
  <c r="BM20" i="191"/>
  <c r="AI20" i="191"/>
  <c r="AI19" i="191" s="1"/>
  <c r="AI38" i="191" s="1"/>
  <c r="AY20" i="191"/>
  <c r="M26" i="75" l="1"/>
  <c r="AI40" i="191"/>
  <c r="N40" i="75"/>
  <c r="N12" i="75"/>
  <c r="K40" i="75"/>
  <c r="M12" i="75"/>
  <c r="AJ20" i="191"/>
  <c r="AL20" i="191"/>
  <c r="AM20" i="191"/>
  <c r="AK20" i="191"/>
  <c r="BO40" i="191"/>
  <c r="T20" i="3" l="1"/>
  <c r="S20" i="3"/>
  <c r="H43" i="129"/>
  <c r="AK19" i="191"/>
  <c r="AL19" i="191"/>
  <c r="AJ19" i="191"/>
  <c r="U20" i="3"/>
  <c r="AZ20" i="191"/>
  <c r="AZ19" i="191" s="1"/>
  <c r="BA20" i="191"/>
  <c r="BA19" i="191" s="1"/>
  <c r="V20" i="3"/>
  <c r="AM19" i="191"/>
  <c r="R20" i="3"/>
  <c r="BC20" i="191" l="1"/>
  <c r="BB20" i="191"/>
  <c r="H42" i="129"/>
  <c r="K42" i="129" s="1"/>
  <c r="K43" i="129"/>
  <c r="W20" i="3"/>
  <c r="L43" i="129"/>
  <c r="O43" i="129" l="1"/>
  <c r="L42" i="129"/>
  <c r="BP20" i="191"/>
  <c r="BQ20" i="191"/>
  <c r="P43" i="129" l="1"/>
  <c r="BS20" i="191"/>
  <c r="BR20" i="191"/>
  <c r="E20" i="191"/>
  <c r="Q25" i="75"/>
  <c r="I25" i="75" s="1"/>
  <c r="D20" i="191"/>
  <c r="O42" i="129"/>
  <c r="K25" i="75" l="1"/>
  <c r="M25" i="75"/>
  <c r="J25" i="75"/>
  <c r="F20" i="191"/>
  <c r="S43" i="129"/>
  <c r="C43" i="129" s="1"/>
  <c r="G20" i="191"/>
  <c r="N25" i="75" l="1"/>
  <c r="L25" i="75"/>
  <c r="AE11" i="191" l="1"/>
  <c r="AE7" i="191" s="1"/>
  <c r="AE38" i="191" s="1"/>
  <c r="AG11" i="191"/>
  <c r="AG7" i="191" s="1"/>
  <c r="AG38" i="191" s="1"/>
  <c r="AE40" i="191" l="1"/>
  <c r="AJ11" i="191"/>
  <c r="AJ7" i="191" s="1"/>
  <c r="AJ38" i="191" s="1"/>
  <c r="AK11" i="191"/>
  <c r="E11" i="191" s="1"/>
  <c r="S8" i="3"/>
  <c r="H35" i="129"/>
  <c r="AL11" i="191"/>
  <c r="AG40" i="191"/>
  <c r="AM11" i="191"/>
  <c r="AK7" i="191" l="1"/>
  <c r="AK38" i="191" s="1"/>
  <c r="D11" i="191"/>
  <c r="U8" i="3"/>
  <c r="H33" i="129"/>
  <c r="K35" i="129"/>
  <c r="AM7" i="191"/>
  <c r="G11" i="191"/>
  <c r="T8" i="3"/>
  <c r="R8" i="3"/>
  <c r="S39" i="3"/>
  <c r="DC40" i="191" s="1"/>
  <c r="F11" i="191"/>
  <c r="AL7" i="191"/>
  <c r="U39" i="3" l="1"/>
  <c r="DE40" i="191" s="1"/>
  <c r="H28" i="129"/>
  <c r="K33" i="129"/>
  <c r="K28" i="129" s="1"/>
  <c r="K48" i="129" s="1"/>
  <c r="T39" i="3"/>
  <c r="AM38" i="191"/>
  <c r="AL38" i="191"/>
  <c r="R39" i="3"/>
  <c r="H67" i="129" l="1"/>
  <c r="K67" i="129" s="1"/>
  <c r="H48" i="129"/>
  <c r="H76" i="129" s="1"/>
  <c r="K76" i="129" s="1"/>
  <c r="Q35" i="75" l="1"/>
  <c r="Q20" i="75"/>
  <c r="I20" i="75" s="1"/>
  <c r="J35" i="75"/>
  <c r="N35" i="75" l="1"/>
  <c r="L35" i="75"/>
  <c r="I35" i="75"/>
  <c r="K20" i="75"/>
  <c r="M20" i="75"/>
  <c r="M35" i="75" l="1"/>
  <c r="K35" i="75"/>
  <c r="J21" i="75" l="1"/>
  <c r="L21" i="75" l="1"/>
  <c r="N21" i="75"/>
  <c r="BE24" i="191"/>
  <c r="BE19" i="191" s="1"/>
  <c r="BE38" i="191" s="1"/>
  <c r="AY24" i="191"/>
  <c r="AY19" i="191" s="1"/>
  <c r="AY38" i="191" s="1"/>
  <c r="AY40" i="191" l="1"/>
  <c r="X20" i="3"/>
  <c r="J26" i="75"/>
  <c r="BE40" i="191"/>
  <c r="BC24" i="191"/>
  <c r="BB24" i="191"/>
  <c r="J20" i="75" l="1"/>
  <c r="N20" i="75" s="1"/>
  <c r="L26" i="75"/>
  <c r="N26" i="75"/>
  <c r="Y20" i="3"/>
  <c r="BC19" i="191"/>
  <c r="BB19" i="191"/>
  <c r="AW10" i="191"/>
  <c r="AU10" i="191"/>
  <c r="AU9" i="191"/>
  <c r="AW9" i="191"/>
  <c r="AZ10" i="191"/>
  <c r="D10" i="191" s="1"/>
  <c r="AW40" i="191" l="1"/>
  <c r="L20" i="75"/>
  <c r="AU7" i="191"/>
  <c r="AU38" i="191" s="1"/>
  <c r="AW7" i="191"/>
  <c r="AW38" i="191" s="1"/>
  <c r="AU40" i="191"/>
  <c r="BC9" i="191"/>
  <c r="G9" i="191" s="1"/>
  <c r="BB9" i="191"/>
  <c r="BC10" i="191"/>
  <c r="G10" i="191" s="1"/>
  <c r="BB10" i="191"/>
  <c r="F10" i="191" s="1"/>
  <c r="AZ9" i="191"/>
  <c r="BA10" i="191"/>
  <c r="E10" i="191" s="1"/>
  <c r="BA9" i="191"/>
  <c r="Y8" i="3" l="1"/>
  <c r="BE10" i="3"/>
  <c r="BG10" i="3"/>
  <c r="AG8" i="3"/>
  <c r="AG39" i="3" s="1"/>
  <c r="J7" i="75" a="1"/>
  <c r="J7" i="75" s="1"/>
  <c r="Q19" i="75"/>
  <c r="I19" i="75" s="1"/>
  <c r="Q36" i="75"/>
  <c r="I36" i="75" s="1"/>
  <c r="W8" i="3"/>
  <c r="Q7" i="75" a="1"/>
  <c r="Q7" i="75" s="1"/>
  <c r="I7" i="75" s="1"/>
  <c r="L35" i="129"/>
  <c r="L33" i="129" s="1"/>
  <c r="V8" i="3"/>
  <c r="J8" i="3" s="1"/>
  <c r="X8" i="3"/>
  <c r="L8" i="3" s="1"/>
  <c r="BB7" i="191"/>
  <c r="F9" i="191"/>
  <c r="D9" i="191"/>
  <c r="AZ7" i="191"/>
  <c r="BA7" i="191"/>
  <c r="E9" i="191"/>
  <c r="BC7" i="191"/>
  <c r="J36" i="75"/>
  <c r="J19" i="75"/>
  <c r="Y39" i="3" l="1"/>
  <c r="DU40" i="191" s="1"/>
  <c r="M8" i="3"/>
  <c r="K8" i="3"/>
  <c r="O35" i="129"/>
  <c r="C35" i="129" s="1"/>
  <c r="C33" i="129" s="1"/>
  <c r="W39" i="3"/>
  <c r="DS40" i="191" s="1"/>
  <c r="M19" i="75"/>
  <c r="K19" i="75"/>
  <c r="K17" i="75" s="1"/>
  <c r="K36" i="75"/>
  <c r="M36" i="75"/>
  <c r="O33" i="129"/>
  <c r="L28" i="129"/>
  <c r="N19" i="75"/>
  <c r="L19" i="75"/>
  <c r="L17" i="75" s="1"/>
  <c r="F7" i="191"/>
  <c r="BB38" i="191"/>
  <c r="X39" i="3"/>
  <c r="G7" i="191"/>
  <c r="BC38" i="191"/>
  <c r="BA38" i="191"/>
  <c r="E7" i="191"/>
  <c r="K7" i="75"/>
  <c r="K5" i="75" s="1"/>
  <c r="M7" i="75"/>
  <c r="L36" i="75"/>
  <c r="N36" i="75"/>
  <c r="N7" i="75"/>
  <c r="L7" i="75"/>
  <c r="L5" i="75" s="1"/>
  <c r="D7" i="191"/>
  <c r="AZ38" i="191"/>
  <c r="V39" i="3"/>
  <c r="AI8" i="3" l="1"/>
  <c r="AI39" i="3" s="1"/>
  <c r="BE11" i="3"/>
  <c r="BE8" i="3" s="1"/>
  <c r="BE39" i="3" s="1"/>
  <c r="L67" i="129"/>
  <c r="L48" i="129"/>
  <c r="O28" i="129"/>
  <c r="O67" i="129" s="1"/>
  <c r="BG11" i="3" l="1"/>
  <c r="L76" i="129"/>
  <c r="O48" i="129"/>
  <c r="O76" i="129" s="1"/>
  <c r="K31" i="75"/>
  <c r="BM24" i="191"/>
  <c r="BM19" i="191" s="1"/>
  <c r="BM38" i="191" s="1"/>
  <c r="BK24" i="191"/>
  <c r="BK19" i="191" s="1"/>
  <c r="BK38" i="191" s="1"/>
  <c r="BQ24" i="191"/>
  <c r="BK40" i="191" l="1"/>
  <c r="BR24" i="191"/>
  <c r="F24" i="191" s="1"/>
  <c r="BG8" i="3"/>
  <c r="BG39" i="3" s="1"/>
  <c r="AB20" i="3"/>
  <c r="BM40" i="191"/>
  <c r="E24" i="191"/>
  <c r="BQ19" i="191"/>
  <c r="BS24" i="191"/>
  <c r="BP24" i="191"/>
  <c r="L20" i="3" l="1"/>
  <c r="J34" i="75"/>
  <c r="N34" i="75" s="1"/>
  <c r="BR19" i="191"/>
  <c r="BR38" i="191" s="1"/>
  <c r="F38" i="191" s="1"/>
  <c r="AB39" i="3"/>
  <c r="Q9" i="75" a="1"/>
  <c r="Q9" i="75" s="1"/>
  <c r="J22" i="75"/>
  <c r="J9" i="75" a="1"/>
  <c r="J9" i="75" s="1"/>
  <c r="L9" i="75" s="1"/>
  <c r="AC20" i="3"/>
  <c r="M20" i="3" s="1"/>
  <c r="D24" i="191"/>
  <c r="BP19" i="191"/>
  <c r="G24" i="191"/>
  <c r="BS19" i="191"/>
  <c r="E19" i="191"/>
  <c r="BQ38" i="191"/>
  <c r="E38" i="191" s="1"/>
  <c r="BW40" i="191" s="1"/>
  <c r="Z20" i="3"/>
  <c r="J20" i="3" s="1"/>
  <c r="AA20" i="3"/>
  <c r="K20" i="3" s="1"/>
  <c r="P45" i="129"/>
  <c r="Q34" i="75"/>
  <c r="Q22" i="75"/>
  <c r="F19" i="191" l="1"/>
  <c r="L39" i="3"/>
  <c r="L34" i="75"/>
  <c r="J31" i="75"/>
  <c r="N31" i="75" s="1"/>
  <c r="J5" i="75"/>
  <c r="N5" i="75" s="1"/>
  <c r="N22" i="75"/>
  <c r="J17" i="75"/>
  <c r="N17" i="75" s="1"/>
  <c r="L22" i="75"/>
  <c r="N9" i="75"/>
  <c r="I9" i="75"/>
  <c r="Q5" i="75"/>
  <c r="D19" i="191"/>
  <c r="BP38" i="191"/>
  <c r="D38" i="191" s="1"/>
  <c r="G19" i="191"/>
  <c r="BS38" i="191"/>
  <c r="G38" i="191" s="1"/>
  <c r="BY40" i="191" s="1"/>
  <c r="S45" i="129"/>
  <c r="C45" i="129" s="1"/>
  <c r="C42" i="129" s="1"/>
  <c r="C28" i="129" s="1"/>
  <c r="P42" i="129"/>
  <c r="Z39" i="3"/>
  <c r="Q17" i="75"/>
  <c r="I22" i="75"/>
  <c r="Q31" i="75"/>
  <c r="I34" i="75"/>
  <c r="AA39" i="3"/>
  <c r="EI40" i="191" s="1"/>
  <c r="AC39" i="3"/>
  <c r="EK40" i="191" s="1"/>
  <c r="M39" i="3" l="1"/>
  <c r="M43" i="3" s="1"/>
  <c r="K39" i="3"/>
  <c r="J39" i="3"/>
  <c r="K34" i="75"/>
  <c r="I31" i="75"/>
  <c r="M31" i="75" s="1"/>
  <c r="M34" i="75"/>
  <c r="P28" i="129"/>
  <c r="S42" i="129"/>
  <c r="C67" i="129"/>
  <c r="C48" i="129"/>
  <c r="C76" i="129" s="1"/>
  <c r="I17" i="75"/>
  <c r="M17" i="75" s="1"/>
  <c r="M22" i="75"/>
  <c r="K22" i="75"/>
  <c r="I5" i="75"/>
  <c r="M5" i="75" s="1"/>
  <c r="M9" i="75"/>
  <c r="K9" i="75"/>
  <c r="P48" i="129" l="1"/>
  <c r="P67" i="129"/>
  <c r="S67" i="129" s="1"/>
  <c r="S28" i="129"/>
  <c r="S48" i="129" l="1"/>
  <c r="P76" i="129"/>
  <c r="S76" i="129" s="1"/>
</calcChain>
</file>

<file path=xl/sharedStrings.xml><?xml version="1.0" encoding="utf-8"?>
<sst xmlns="http://schemas.openxmlformats.org/spreadsheetml/2006/main" count="929" uniqueCount="261">
  <si>
    <t>Ед. изм.</t>
  </si>
  <si>
    <t>кол-во</t>
  </si>
  <si>
    <t>тыс. тенге</t>
  </si>
  <si>
    <t>ЦА</t>
  </si>
  <si>
    <t>КФ Достык</t>
  </si>
  <si>
    <t>работа</t>
  </si>
  <si>
    <t>СМР</t>
  </si>
  <si>
    <t>КФ Шымкент</t>
  </si>
  <si>
    <t>КФ Алматы</t>
  </si>
  <si>
    <t>КФ Караганда</t>
  </si>
  <si>
    <t>Итого</t>
  </si>
  <si>
    <t>финансирование</t>
  </si>
  <si>
    <t>реализация</t>
  </si>
  <si>
    <t>Филиал</t>
  </si>
  <si>
    <t>Наименование  проекта</t>
  </si>
  <si>
    <t xml:space="preserve"> </t>
  </si>
  <si>
    <t>Инвестиционный бюджет</t>
  </si>
  <si>
    <t>№</t>
  </si>
  <si>
    <t>Наименование</t>
  </si>
  <si>
    <t>1-ый квартал</t>
  </si>
  <si>
    <t>2-ой квартал</t>
  </si>
  <si>
    <t>3-ий квартал</t>
  </si>
  <si>
    <t>4-ый квартал</t>
  </si>
  <si>
    <t>Финансирование</t>
  </si>
  <si>
    <t>Реализация</t>
  </si>
  <si>
    <t>сумма</t>
  </si>
  <si>
    <t>1.</t>
  </si>
  <si>
    <t>Приобретение ОС</t>
  </si>
  <si>
    <t>1.1.</t>
  </si>
  <si>
    <t>Подвижной состав</t>
  </si>
  <si>
    <t>1.2.</t>
  </si>
  <si>
    <t>ГПМ</t>
  </si>
  <si>
    <t>1.3.</t>
  </si>
  <si>
    <t>Автотранспорт</t>
  </si>
  <si>
    <t>1.4.</t>
  </si>
  <si>
    <t>Производственное оборудование</t>
  </si>
  <si>
    <t>1.5.</t>
  </si>
  <si>
    <t>Здания и сооружения (в т.ч. производственные комплексы)</t>
  </si>
  <si>
    <t>2.</t>
  </si>
  <si>
    <t>Модернизация ОС</t>
  </si>
  <si>
    <t>2.1.</t>
  </si>
  <si>
    <t>2.2.</t>
  </si>
  <si>
    <t>2.3.</t>
  </si>
  <si>
    <t>2.4.</t>
  </si>
  <si>
    <t>2.5.</t>
  </si>
  <si>
    <t>Здания и сооружения</t>
  </si>
  <si>
    <t>3.</t>
  </si>
  <si>
    <t>Капитальный ремонт ОС</t>
  </si>
  <si>
    <t>3.1.</t>
  </si>
  <si>
    <t>3.2.</t>
  </si>
  <si>
    <t>3.3.</t>
  </si>
  <si>
    <t>3.4.</t>
  </si>
  <si>
    <t>3.5.</t>
  </si>
  <si>
    <t>4.</t>
  </si>
  <si>
    <t>Новое строительство и реконструкция зданий и сооружений</t>
  </si>
  <si>
    <t>4.1.</t>
  </si>
  <si>
    <t>Новое строительство</t>
  </si>
  <si>
    <t>4.1.1.</t>
  </si>
  <si>
    <t>Строительно-монтажные работы</t>
  </si>
  <si>
    <t>4.1.2.</t>
  </si>
  <si>
    <t>Проектно-изыскательские работы</t>
  </si>
  <si>
    <t>4.2.</t>
  </si>
  <si>
    <t>Реконструкция</t>
  </si>
  <si>
    <t>4.2.1.</t>
  </si>
  <si>
    <t>4.2.2.</t>
  </si>
  <si>
    <t>5.</t>
  </si>
  <si>
    <t>Информатизация</t>
  </si>
  <si>
    <t>5.1.</t>
  </si>
  <si>
    <t>Приобретение оргтехники</t>
  </si>
  <si>
    <t>5.2.</t>
  </si>
  <si>
    <t>Приобретение ПО и лицензий</t>
  </si>
  <si>
    <t>5.3.</t>
  </si>
  <si>
    <t>Разработка и внедрение ПО</t>
  </si>
  <si>
    <t>6.</t>
  </si>
  <si>
    <t>Прочее</t>
  </si>
  <si>
    <t>Вид деятельности</t>
  </si>
  <si>
    <t>Перегруз грузов</t>
  </si>
  <si>
    <t>ПРР контейнеров и генеральных грузов</t>
  </si>
  <si>
    <t>Склады временного хранения (СВХ)</t>
  </si>
  <si>
    <t>Автодоставка</t>
  </si>
  <si>
    <t>Хранение грузов</t>
  </si>
  <si>
    <t>Локомотивная тяга</t>
  </si>
  <si>
    <t>Перевозка грузов вагонами (оперирование)</t>
  </si>
  <si>
    <t>Основные средства</t>
  </si>
  <si>
    <t>Земля</t>
  </si>
  <si>
    <t>Машины и оборудование</t>
  </si>
  <si>
    <t>Транспортные средства</t>
  </si>
  <si>
    <t>Производственный инвентарь и принадлежности</t>
  </si>
  <si>
    <t>Офисная мебель</t>
  </si>
  <si>
    <t>Компьютеры и оргтехника</t>
  </si>
  <si>
    <t>Прочие ОС</t>
  </si>
  <si>
    <t>Незавершенное строительство</t>
  </si>
  <si>
    <t>КФ ВКО</t>
  </si>
  <si>
    <t>шт</t>
  </si>
  <si>
    <t>Приложение 1</t>
  </si>
  <si>
    <t>Ф</t>
  </si>
  <si>
    <t>Ответственное подразделение ЦА</t>
  </si>
  <si>
    <t>Кинвест</t>
  </si>
  <si>
    <t>КИТ</t>
  </si>
  <si>
    <t>Исходящая кредиторская задолженость 2020 года</t>
  </si>
  <si>
    <t>Кол-во</t>
  </si>
  <si>
    <t>март</t>
  </si>
  <si>
    <t>апрель</t>
  </si>
  <si>
    <t>май</t>
  </si>
  <si>
    <t>июнь</t>
  </si>
  <si>
    <t>сентябрь</t>
  </si>
  <si>
    <t>декабрь</t>
  </si>
  <si>
    <t>февраль</t>
  </si>
  <si>
    <t>тенге (с учетом НДС)</t>
  </si>
  <si>
    <t>Код в 1С</t>
  </si>
  <si>
    <t>Движение денег от инвестиционной деятельности</t>
  </si>
  <si>
    <t>Поступление</t>
  </si>
  <si>
    <t>Прочие поступления (ИД), в том числе:</t>
  </si>
  <si>
    <t>Доходы от участия в других организациях (дивиденды)</t>
  </si>
  <si>
    <t>Прочие поступления</t>
  </si>
  <si>
    <t>Реализация других долгосрочных активов</t>
  </si>
  <si>
    <t>Реализация нематериальных активов</t>
  </si>
  <si>
    <t>Реализация основных средств</t>
  </si>
  <si>
    <t>Реализация прочих финансовых активов, в том числе:</t>
  </si>
  <si>
    <t>Поступления от краткосрочных финансовых вложений</t>
  </si>
  <si>
    <t>Поступления от долгосрочных финансовых вложений</t>
  </si>
  <si>
    <t>Выбытие</t>
  </si>
  <si>
    <t>Предоставление займов другим организациям</t>
  </si>
  <si>
    <t>Приобретение других долгосрочных активов</t>
  </si>
  <si>
    <t>Приобретение нематериальных активов, в том числе:</t>
  </si>
  <si>
    <t>Приобретение прав использования ПО и БД по лицензионным соглашениям с правообладателями</t>
  </si>
  <si>
    <t>Приобретение основных средств, в том числе:</t>
  </si>
  <si>
    <t>Приобретение вагонов/локомотивов</t>
  </si>
  <si>
    <t>Приобретение автотранспорта, оборудования и ГПМ</t>
  </si>
  <si>
    <t>Компьютерное оборудование и электронные устройства</t>
  </si>
  <si>
    <t>Приобретение объектов недвижимости</t>
  </si>
  <si>
    <t>Приобретение прочих ОС</t>
  </si>
  <si>
    <t>Приобретение прочих финансовых активов</t>
  </si>
  <si>
    <t>Краткосрочные финансовые вложения</t>
  </si>
  <si>
    <t>Долгосрочные финансовые вложения</t>
  </si>
  <si>
    <t>Прочие выплаты</t>
  </si>
  <si>
    <t>Капитальный ремонт вагонов/локомотивов</t>
  </si>
  <si>
    <t xml:space="preserve">Капитальный ремонт машин, оборудований и ГПМ </t>
  </si>
  <si>
    <t>Капитальный ремонт зданий и сооружений</t>
  </si>
  <si>
    <t>Чистая сумма денежных средств от инвестиционной деятельности</t>
  </si>
  <si>
    <t xml:space="preserve">январь </t>
  </si>
  <si>
    <t>июль</t>
  </si>
  <si>
    <t>август</t>
  </si>
  <si>
    <t>октябрь</t>
  </si>
  <si>
    <t>ноябрь</t>
  </si>
  <si>
    <t>Движение денег от финансовой деятельности</t>
  </si>
  <si>
    <t>Вознаграждение</t>
  </si>
  <si>
    <t>Получение займов</t>
  </si>
  <si>
    <t>Полученные вознаграждения</t>
  </si>
  <si>
    <t>Эмиссия акций и других финансовых документов</t>
  </si>
  <si>
    <t>Выплата дивидендов</t>
  </si>
  <si>
    <t>Выплаты собственникам по акциям организации</t>
  </si>
  <si>
    <t>Погашение задолженности по облигациям</t>
  </si>
  <si>
    <t>Погашение текущих финансовых обязательств</t>
  </si>
  <si>
    <t>Погашение задолженности по займам</t>
  </si>
  <si>
    <t>Погашение по финансовому лизингу</t>
  </si>
  <si>
    <t>Прочие выбытия</t>
  </si>
  <si>
    <t>Спонсорство и благотворительность</t>
  </si>
  <si>
    <t>Чистая сумма денежных средств от финансовой деятельности</t>
  </si>
  <si>
    <t>Всего поступлений</t>
  </si>
  <si>
    <t>Всего расходов</t>
  </si>
  <si>
    <t>Внутренние обороты</t>
  </si>
  <si>
    <t>Поступления от возврата депозитов</t>
  </si>
  <si>
    <t>Размещение депозитов</t>
  </si>
  <si>
    <t>Курсовая разница</t>
  </si>
  <si>
    <t>Влияние обменных курсов валют к тенге</t>
  </si>
  <si>
    <t>Внутрифилиальные обороты</t>
  </si>
  <si>
    <t>Перевод денежных средств от филиалов, ЦА (поступление)</t>
  </si>
  <si>
    <t>Перевод денежных средств филиалам, ЦА (выбытие)</t>
  </si>
  <si>
    <t>Увеличение/уменьшение денежных средств</t>
  </si>
  <si>
    <t>Денежные средства и их эквиваленты на начало отчетного периода</t>
  </si>
  <si>
    <t>Денежные средства и их эквиваленты на конец отчетного периода</t>
  </si>
  <si>
    <t>УТВЕРЖДЕН</t>
  </si>
  <si>
    <t>приказом Президента</t>
  </si>
  <si>
    <t>АО "Кедентранссервис"</t>
  </si>
  <si>
    <t>от "___"_________20__г. №___</t>
  </si>
  <si>
    <t>Вице-президентом по экономике и финансам</t>
  </si>
  <si>
    <t>_________________________</t>
  </si>
  <si>
    <t>"___" ______________20___г.</t>
  </si>
  <si>
    <t>Начальник Управления капитальных вложений</t>
  </si>
  <si>
    <t>Г. Токтаров</t>
  </si>
  <si>
    <t>исп. Иваниченко С.-Кинвест</t>
  </si>
  <si>
    <t>тел. 9158</t>
  </si>
  <si>
    <t>2021г., тыс.тг.</t>
  </si>
  <si>
    <t>комп</t>
  </si>
  <si>
    <t>Персональные компьютеры и оргтехника</t>
  </si>
  <si>
    <t>План на 2020г.</t>
  </si>
  <si>
    <t>Факт I кв. 2020г.</t>
  </si>
  <si>
    <t>Факт II кв. 2020г.</t>
  </si>
  <si>
    <t>Факт III кв. 2020г.</t>
  </si>
  <si>
    <t>План на IV кв. 2020г.</t>
  </si>
  <si>
    <t>плановая входящая кредиторская задолженость 2020г</t>
  </si>
  <si>
    <t>2021г в том числе:</t>
  </si>
  <si>
    <t>2020г. (прогноз), тыс.тг.</t>
  </si>
  <si>
    <t>Абс., тыс.тг. (2021г к 2020г)</t>
  </si>
  <si>
    <t>% (2021г к 2020г)</t>
  </si>
  <si>
    <t>переходящие на 2020г, тыс.тг.</t>
  </si>
  <si>
    <r>
      <t xml:space="preserve">Платежный баланс АО "Кедентранссервис" Управления капитальных вложений на 2021 г. </t>
    </r>
    <r>
      <rPr>
        <i/>
        <sz val="10"/>
        <rFont val="Times New Roman"/>
        <family val="1"/>
        <charset val="204"/>
      </rPr>
      <t>(указать наименование филиала)</t>
    </r>
  </si>
  <si>
    <t>Приобретение автобуса ПАЗ 32054</t>
  </si>
  <si>
    <t>Капитальный ремонт стрелочного перевода №6</t>
  </si>
  <si>
    <t>Капитальный ремонт соединительного железнодорожного пути №7</t>
  </si>
  <si>
    <t>Капитальный ремонт соединительного железнодорожного пути №4</t>
  </si>
  <si>
    <t>январь</t>
  </si>
  <si>
    <t>2023 год</t>
  </si>
  <si>
    <t>2024 год</t>
  </si>
  <si>
    <t>2025 год</t>
  </si>
  <si>
    <t>Исходящая кредиторская задолженость 2021 года</t>
  </si>
  <si>
    <t>Система учета вагонов</t>
  </si>
  <si>
    <t>2021 год (утв)</t>
  </si>
  <si>
    <t>2021 год (корр)</t>
  </si>
  <si>
    <t>2022 год (корр)</t>
  </si>
  <si>
    <t>2022г в том числе:</t>
  </si>
  <si>
    <t>Исходящая кредиторская задолженость 2022 года</t>
  </si>
  <si>
    <t>2021 (утв)</t>
  </si>
  <si>
    <t>2021 (корр)</t>
  </si>
  <si>
    <t>Реализация, тыс.тг.</t>
  </si>
  <si>
    <t>Протокол/Решение о закупках (№ и дата)</t>
  </si>
  <si>
    <t>валюта договора</t>
  </si>
  <si>
    <t>Договор № и дата</t>
  </si>
  <si>
    <t>Обеспечение исполнения договора (3%)</t>
  </si>
  <si>
    <t>Дата  исполнения договора</t>
  </si>
  <si>
    <t xml:space="preserve">  </t>
  </si>
  <si>
    <t>тенге</t>
  </si>
  <si>
    <t>не предусмотрено</t>
  </si>
  <si>
    <t>ТОО "АПСУ"</t>
  </si>
  <si>
    <t>внесено</t>
  </si>
  <si>
    <t>по 31 декабря 2021 года</t>
  </si>
  <si>
    <t xml:space="preserve">Решение №636234 </t>
  </si>
  <si>
    <t>№636234/2021/1 от 03.11.2021г.</t>
  </si>
  <si>
    <t>Капитальный ремонт железнодорожного подъездного пути №430 ГУ Алматы-1</t>
  </si>
  <si>
    <t>Капитальный ремонт железнодорожного подъездного пути №443 ГУ Алматы-1</t>
  </si>
  <si>
    <t>Приобретение вагончика для организации контрольно-пропускного пункта СВХ</t>
  </si>
  <si>
    <t xml:space="preserve">Приобретение и монтаж модульного санитарно-бытового здания </t>
  </si>
  <si>
    <t>Капитальный ремонт железнодорожного подъездного пути №1</t>
  </si>
  <si>
    <t>ПИ №632020</t>
  </si>
  <si>
    <t>ТОО "Темиржол Жондеу"</t>
  </si>
  <si>
    <t>№632020/2021/1 от 23.11.2021г.</t>
  </si>
  <si>
    <t>№632020/2021/7 от 23.11.2021г.</t>
  </si>
  <si>
    <t>№632020/2021/2 от 23.11.2021г.</t>
  </si>
  <si>
    <t>№632020/2021/5 от 23.11.2021г.</t>
  </si>
  <si>
    <t>№632020/2021/4 от 23.11.2021г.</t>
  </si>
  <si>
    <t>№632020/2021/3 от 23.11.2021г.</t>
  </si>
  <si>
    <t>ИП "Исмагулова А.Т."</t>
  </si>
  <si>
    <t>ТОО "Team X"</t>
  </si>
  <si>
    <t>ПИ №645563-651641 от 29.11.2021</t>
  </si>
  <si>
    <t>№645563/2021/1/128/4-ПС от 06.12.2021г.</t>
  </si>
  <si>
    <t>по 31 декабря 2021 году</t>
  </si>
  <si>
    <t>№645563/2021/2/128/3-ПС от 06.12.2021г.</t>
  </si>
  <si>
    <t>Решение №649585</t>
  </si>
  <si>
    <t>ТОО "Меридиан-Авто"</t>
  </si>
  <si>
    <t>№649585/2021/1/131/1-ПС от 10.12.2021г.</t>
  </si>
  <si>
    <t>ТОО "TEQ World"</t>
  </si>
  <si>
    <t>Решение №656363</t>
  </si>
  <si>
    <t>№656363/2021/1 от 21.12.2021г.</t>
  </si>
  <si>
    <t>ТОО "Универ Монтаж Строй Сервис"</t>
  </si>
  <si>
    <t>ПИ №652342</t>
  </si>
  <si>
    <t>№652342/2021/1 от 28.12.2021г.</t>
  </si>
  <si>
    <t>с даты подписания договора в течение 20 кален дней</t>
  </si>
  <si>
    <t>Кредиторка</t>
  </si>
  <si>
    <t>Поставщик/
Подрядчик</t>
  </si>
  <si>
    <t>Закупки по реализации инвестиционных проектов АО "Кедентранссервис" за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</si>
</sst>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9">
    <numFmt numFmtId="164" formatCode="#,##0.00&quot;р.&quot;;\-#,##0.00&quot;р.&quot;"/>
    <numFmt numFmtId="165" formatCode="_-* #,##0_р_._-;\-* #,##0_р_._-;_-* &quot;-&quot;_р_._-;_-@_-"/>
    <numFmt numFmtId="166" formatCode="_-* #,##0.00_р_._-;\-* #,##0.00_р_._-;_-* &quot;-&quot;??_р_._-;_-@_-"/>
    <numFmt numFmtId="167" formatCode="#,##0.0"/>
    <numFmt numFmtId="168" formatCode="0.0"/>
    <numFmt numFmtId="169" formatCode="0.0%"/>
    <numFmt numFmtId="170" formatCode="00000000"/>
    <numFmt numFmtId="171" formatCode="_-* #,##0_р_._-;\-* #,##0_р_._-;_-* &quot;-&quot;??_р_._-;_-@_-"/>
    <numFmt numFmtId="172" formatCode="\\#,##0.00;[Red]&quot;-\&quot;#,##0.00"/>
    <numFmt numFmtId="173" formatCode="\\#,##0"/>
    <numFmt numFmtId="174" formatCode="\ #,##0&quot;    &quot;;\-#,##0&quot;    &quot;;&quot; -    &quot;;@\ "/>
    <numFmt numFmtId="175" formatCode="\ #,##0.00&quot;    &quot;;\-#,##0.00&quot;    &quot;;&quot; -&quot;#&quot;    &quot;;@\ "/>
    <numFmt numFmtId="176" formatCode="\\#,##0;[Red]&quot;-\&quot;#,##0"/>
    <numFmt numFmtId="177" formatCode="&quot;€&quot;_(#,##0.00_);&quot;€&quot;\(#,##0.00\);&quot;€&quot;_(0.00_);@_)"/>
    <numFmt numFmtId="178" formatCode="#,##0.00_);\(#,##0.00\);0.00_);@_)"/>
    <numFmt numFmtId="179" formatCode="#,##0;\(#,##0\)"/>
    <numFmt numFmtId="180" formatCode="00\ 00\ 00"/>
    <numFmt numFmtId="181" formatCode="#,##0;\(#,##0\);&quot;-&quot;"/>
    <numFmt numFmtId="182" formatCode="@\ *."/>
    <numFmt numFmtId="183" formatCode="_-* #,##0_'_-;\-* #,##0_'_-;_-* \-_'_-;_-@_-"/>
    <numFmt numFmtId="184" formatCode="_(* #,##0_);_(* \(#,##0\);_(* &quot;-&quot;??_);_(@_)"/>
    <numFmt numFmtId="185" formatCode="#,##0.0;\(#,##0.0\)"/>
    <numFmt numFmtId="186" formatCode="#,##0.00;\(#,##0.00\)"/>
    <numFmt numFmtId="187" formatCode="#,##0_);\(#,##0\);&quot; - &quot;_);@_)"/>
    <numFmt numFmtId="188" formatCode="#"/>
    <numFmt numFmtId="189" formatCode="0&quot;    &quot;"/>
    <numFmt numFmtId="190" formatCode="#,##0\ ;\(#,##0\);\-\ \ \ \ \ "/>
    <numFmt numFmtId="191" formatCode="#,##0\ ;\(#,##0\);\–\ \ \ \ \ "/>
    <numFmt numFmtId="192" formatCode="#,##0\ &quot;€&quot;;\-#,##0\ &quot;€&quot;"/>
    <numFmt numFmtId="193" formatCode="General_)"/>
    <numFmt numFmtId="194" formatCode="_(* #,##0_);_(* \(#,##0\);_(* &quot;-&quot;_);_-@_-"/>
    <numFmt numFmtId="195" formatCode="_ * #,##0_ ;_ * \-#,##0_ ;_ * &quot;-&quot;_ ;_ @_ "/>
    <numFmt numFmtId="196" formatCode="#,##0.0_);[Red]\(#,##0.0\)"/>
    <numFmt numFmtId="197" formatCode="_(* #,##0.00_);_(* \(#,##0.00\);_(* &quot;-&quot;??_);_(@_)"/>
    <numFmt numFmtId="198" formatCode="0%;\(0%\)"/>
    <numFmt numFmtId="199" formatCode="#,##0.00000000_);[Red]\(#,##0.00000000\)"/>
    <numFmt numFmtId="200" formatCode="#,##0.0;\-#,##0.0;&quot;-&quot;"/>
    <numFmt numFmtId="201" formatCode="mmmm\-yy"/>
    <numFmt numFmtId="202" formatCode="_-&quot;р.&quot;* #,##0_-;\-&quot;р.&quot;* #,##0_-;_-&quot;р.&quot;* &quot;-&quot;_-;_-@_-"/>
    <numFmt numFmtId="203" formatCode="_(* #,###.0_);_(* \(#,###.0\);_(* &quot;-&quot;?_);_(@_)"/>
    <numFmt numFmtId="204" formatCode="#,##0_);\(#,##0\);&quot;- &quot;;&quot;  &quot;@"/>
    <numFmt numFmtId="205" formatCode="_(* #,##0_);_(* \(#,##0\);_(* &quot;-&quot;_);_(@_)"/>
    <numFmt numFmtId="206" formatCode="&quot;€&quot;#,##0.0_);\(&quot;€&quot;#,##0.0\)"/>
    <numFmt numFmtId="207" formatCode="#,##0.00\ &quot;€&quot;;\-#,##0.00\ &quot;€&quot;"/>
    <numFmt numFmtId="208" formatCode="_-* #,##0\ _z_³_-;\-* #,##0\ _z_³_-;_-* &quot;-&quot;\ _z_³_-;_-@_-"/>
    <numFmt numFmtId="209" formatCode="_(\ #,##0.0_%_);_(\ \(#,##0.0_%\);_(\ &quot; - &quot;_%_);_(@_)"/>
    <numFmt numFmtId="210" formatCode="_(\ #,##0.0%_);_(\ \(#,##0.0%\);_(\ &quot; - &quot;\%_);_(@_)"/>
    <numFmt numFmtId="211" formatCode="\ #,##0.0_);\(#,##0.0\);&quot; - &quot;_);@_)"/>
    <numFmt numFmtId="212" formatCode="\ #,##0.00_);\(#,##0.00\);&quot; - &quot;_);@_)"/>
    <numFmt numFmtId="213" formatCode="\ #,##0.000_);\(#,##0.000\);&quot; - &quot;_);@_)"/>
    <numFmt numFmtId="214" formatCode="d\ mmmm\ yyyy"/>
    <numFmt numFmtId="215" formatCode="#,##0;[Red]\(#,##0\);0"/>
    <numFmt numFmtId="216" formatCode="#,##0.00_-;#,##0.00\-;&quot; &quot;"/>
    <numFmt numFmtId="217" formatCode="#,##0_);[Red]\(#,##0\);\-_)"/>
    <numFmt numFmtId="218" formatCode="_-* #,##0_-;\-* #,##0_-;_-* &quot;-&quot;_-;_-@_-"/>
    <numFmt numFmtId="219" formatCode="_(* #,##0_);_(* \(#,##0\);_(* &quot; - &quot;_);_(@_)"/>
    <numFmt numFmtId="220" formatCode="#,##0.0000_);\(#,##0.0000\);&quot;- &quot;;&quot;  &quot;@"/>
    <numFmt numFmtId="221" formatCode="d\-mmmm\-yyyy"/>
    <numFmt numFmtId="222" formatCode="0000"/>
    <numFmt numFmtId="223" formatCode="0.0000%"/>
    <numFmt numFmtId="224" formatCode="0.0000"/>
    <numFmt numFmtId="225" formatCode="0.0,,"/>
    <numFmt numFmtId="226" formatCode="#,##0.00_ ;[Red]\(#,##0.00\)\ "/>
    <numFmt numFmtId="227" formatCode="0.00_)"/>
    <numFmt numFmtId="228" formatCode="0000000"/>
    <numFmt numFmtId="229" formatCode="_ * #,##0.00_ ;_ * \-#,##0.00_ ;_ * &quot;-&quot;??_ ;_ @_ "/>
    <numFmt numFmtId="230" formatCode="0.0,,_);\(0.0,,\);\-_0_)"/>
    <numFmt numFmtId="231" formatCode="#,##0%_);\(#,##0%\)"/>
    <numFmt numFmtId="232" formatCode="_-* #,##0\ &quot;€&quot;_-;\-* #,##0\ &quot;€&quot;_-;_-* &quot;-&quot;\ &quot;€&quot;_-;_-@_-"/>
    <numFmt numFmtId="233" formatCode="_-* #,##0.00\ &quot;€&quot;_-;\-* #,##0.00\ &quot;€&quot;_-;_-* &quot;-&quot;??\ &quot;€&quot;_-;_-@_-"/>
    <numFmt numFmtId="234" formatCode="_ &quot;S/&quot;* #,##0_ ;_ &quot;S/&quot;* \-#,##0_ ;_ &quot;S/&quot;* &quot;-&quot;_ ;_ @_ "/>
    <numFmt numFmtId="235" formatCode="_ &quot;S/&quot;* #,##0.00_ ;_ &quot;S/&quot;* \-#,##0.00_ ;_ &quot;S/&quot;* &quot;-&quot;??_ ;_ @_ "/>
    <numFmt numFmtId="236" formatCode="&quot;$&quot;#,##0_);\(&quot;$&quot;#,##0\)"/>
    <numFmt numFmtId="237" formatCode="_(&quot;$&quot;* #,##0_);_(&quot;$&quot;* \(#,##0\);_(&quot;$&quot;* &quot;-&quot;_);_(@_)"/>
    <numFmt numFmtId="238" formatCode="_(&quot;$&quot;* #,##0.00_);_(&quot;$&quot;* \(#,##0.00\);_(&quot;$&quot;* &quot;-&quot;??_);_(@_)"/>
    <numFmt numFmtId="239" formatCode="#,##0.0_);\(#,##0.0\)"/>
    <numFmt numFmtId="240" formatCode="#,##0.00_);[Red]\(#,##0.00\);&quot;-----&quot;"/>
    <numFmt numFmtId="241" formatCode="#,##0_);[Red]\(#,##0\);&quot;-----&quot;"/>
    <numFmt numFmtId="242" formatCode="_-* #,##0\ _d_._-;\-* #,##0\ _d_._-;_-* &quot;-&quot;\ _d_._-;_-@_-"/>
    <numFmt numFmtId="243" formatCode="_-* #,##0.00\ _d_._-;\-* #,##0.00\ _d_._-;_-* &quot;-&quot;??\ _d_._-;_-@_-"/>
    <numFmt numFmtId="244" formatCode="0.00000%"/>
    <numFmt numFmtId="245" formatCode="_-* #,##0.00_ð_._-;\-* #,##0.00_ð_._-;_-* \-??_ð_._-;_-@_-"/>
    <numFmt numFmtId="246" formatCode="0.0000000%"/>
    <numFmt numFmtId="247" formatCode="0._)"/>
    <numFmt numFmtId="248" formatCode="&quot;See Note  &quot;#"/>
    <numFmt numFmtId="249" formatCode="_-* #,##0_?_._-;\-* #,##0_?_._-;_-* &quot;-&quot;_?_._-;_-@_-"/>
    <numFmt numFmtId="250" formatCode="_-* #,##0.00_?_._-;\-* #,##0.00_?_._-;_-* &quot;-&quot;??_?_._-;_-@_-"/>
    <numFmt numFmtId="251" formatCode="0.0_)%;\(0.0\)%"/>
    <numFmt numFmtId="252" formatCode="0.00_)%;\(0.00\)%"/>
    <numFmt numFmtId="253" formatCode="0%_);\(0%\)"/>
    <numFmt numFmtId="254" formatCode="#,##0.00%;\-#,##0.00%;&quot;- &quot;"/>
    <numFmt numFmtId="255" formatCode="* \(#,##0.0\);* #,##0.0_);&quot;-&quot;??_);@"/>
    <numFmt numFmtId="256" formatCode="* \(#,##0.00\);* #,##0.00_);&quot;-&quot;??_);@"/>
    <numFmt numFmtId="257" formatCode="_(* \(#,##0.0\);_(* #,##0.0_);_(* &quot;-&quot;_);_(@_)"/>
    <numFmt numFmtId="258" formatCode="_(* \(#,##0.00\);_(* #,##0.00_);_(* &quot;-&quot;_);_(@_)"/>
    <numFmt numFmtId="259" formatCode="_(* \(#,##0.000\);_(* #,##0.000_);_(* &quot;-&quot;_);_(@_)"/>
    <numFmt numFmtId="260" formatCode="#,##0.000000;[Red]#,##0.000000"/>
    <numFmt numFmtId="261" formatCode="\ \ @"/>
    <numFmt numFmtId="262" formatCode="#,##0;\-#,##0;&quot;-&quot;"/>
    <numFmt numFmtId="263" formatCode="#,##0.00;\-#,##0.00;&quot;-&quot;"/>
    <numFmt numFmtId="264" formatCode="#,##0______;;&quot;------------      &quot;"/>
    <numFmt numFmtId="265" formatCode="&quot;Gewicht &quot;0\ %"/>
    <numFmt numFmtId="266" formatCode="0.00\ %;[Red]\-0.00\ %"/>
    <numFmt numFmtId="267" formatCode="#,##0;\(#,###\)"/>
    <numFmt numFmtId="268" formatCode="#,##0.00;[Red]\(#,##0.00\)"/>
    <numFmt numFmtId="269" formatCode="_(* #,##0.000_);_(* \(#,##0.000\);_(* &quot;-&quot;???_);_(@_)"/>
    <numFmt numFmtId="270" formatCode="#,##0;[Red]\(#,###\)"/>
    <numFmt numFmtId="271" formatCode="_-&quot;р.&quot;* #,##0.00____;[Red]\(#,##0\)___-;_-* &quot;-&quot;___-;_-@_-"/>
    <numFmt numFmtId="272" formatCode="_-* #,##0____;[Red]\(#,##0\)___-;_-* &quot;-&quot;___-;_-@_-"/>
    <numFmt numFmtId="273" formatCode="0%____;[Red]\(0%\)___;"/>
    <numFmt numFmtId="274" formatCode="\ \ \ \ @"/>
    <numFmt numFmtId="275" formatCode="0.000%"/>
    <numFmt numFmtId="276" formatCode="_-* #,##0.00_-;\-* #,##0.00_-;_-* &quot;-&quot;??_-;_-@_-"/>
    <numFmt numFmtId="277" formatCode="_-&quot;$&quot;* #,##0.00_-;\-&quot;$&quot;* #,##0.00_-;_-&quot;$&quot;* &quot;-&quot;??_-;_-@_-"/>
    <numFmt numFmtId="278" formatCode="_-&quot;L.&quot;\ * #,##0_-;\-&quot;L.&quot;\ * #,##0_-;_-&quot;L.&quot;\ * &quot;-&quot;_-;_-@_-"/>
    <numFmt numFmtId="279" formatCode="_-&quot;€&quot;* #,##0.00_-;\-&quot;€&quot;* #,##0.00_-;_-&quot;€&quot;* &quot;-&quot;??_-;_-@_-"/>
    <numFmt numFmtId="280" formatCode="&quot;Gewicht Vertragspartner &quot;0\ %"/>
    <numFmt numFmtId="281" formatCode="_(\¤* #,##0_);_(\¤* \(#,##0\);_(\¤* \-_);_(@_)"/>
    <numFmt numFmtId="282" formatCode="_(\¤* #,##0.00_);_(\¤* \(#,##0.00\);_(\¤* \-??_);_(@_)"/>
    <numFmt numFmtId="283" formatCode="_-* #,##0.00&quot;?.&quot;_-;\-* #,##0.00&quot;?.&quot;_-;_-* &quot;-&quot;??&quot;?.&quot;_-;_-@_-"/>
    <numFmt numFmtId="284" formatCode="_-* #,##0\ &quot;z³&quot;_-;\-* #,##0\ &quot;z³&quot;_-;_-* &quot;-&quot;\ &quot;z³&quot;_-;_-@_-"/>
    <numFmt numFmtId="285" formatCode="_-&quot;Ј&quot;* #,##0_-;\-&quot;Ј&quot;* #,##0_-;_-&quot;Ј&quot;* &quot;-&quot;_-;_-@_-"/>
    <numFmt numFmtId="286" formatCode="_-&quot;Ј&quot;* #,##0.00_-;\-&quot;Ј&quot;* #,##0.00_-;_-&quot;Ј&quot;* &quot;-&quot;??_-;_-@_-"/>
    <numFmt numFmtId="287" formatCode="_ * #,##0_ ;_ * \(#,##0_ ;_ * &quot;-&quot;_ ;_ @_ "/>
    <numFmt numFmtId="288" formatCode="&quot;$&quot;#,##0.000000;[Red]&quot;$&quot;#,##0.000000"/>
    <numFmt numFmtId="289" formatCode="#,##0.0000000_$"/>
    <numFmt numFmtId="290" formatCode="&quot;$&quot;\ #,##0.00"/>
    <numFmt numFmtId="291" formatCode="_ * #,##0_ ;_ * \(#,##0_)\ ;_ * &quot;-&quot;_ ;_ @_ "/>
    <numFmt numFmtId="292" formatCode="&quot;$&quot;\ #,##0"/>
    <numFmt numFmtId="293" formatCode="&quot;$&quot;"/>
    <numFmt numFmtId="294" formatCode="_._.* #,##0_)_%;_._.* \(#,##0\)_%;_._.* \ _)_%"/>
    <numFmt numFmtId="295" formatCode="_-* #,##0_)_-;\-* \(#,##0\)_-;_-* &quot;-&quot;_)_-;_-@_-"/>
    <numFmt numFmtId="296" formatCode="0_)"/>
    <numFmt numFmtId="297" formatCode="yyyy"/>
    <numFmt numFmtId="298" formatCode="yyyy\ &quot;год&quot;"/>
    <numFmt numFmtId="299" formatCode=";;&quot;zero&quot;;&quot;  &quot;@"/>
    <numFmt numFmtId="300" formatCode="#,##0.000_ ;\-#,##0.000\ "/>
    <numFmt numFmtId="301" formatCode="#,##0.00_ ;[Red]\-#,##0.00\ "/>
    <numFmt numFmtId="302" formatCode="&quot;$&quot;#,##0;[Red]\-&quot;$&quot;#,##0"/>
    <numFmt numFmtId="303" formatCode="###\ ##\ ##"/>
    <numFmt numFmtId="304" formatCode="#,##0_ ;[Red]\-#,##0\ "/>
    <numFmt numFmtId="305" formatCode="0.000"/>
    <numFmt numFmtId="306" formatCode="[$-F800]dddd\,\ mmmm\ dd\,\ yyyy"/>
    <numFmt numFmtId="307" formatCode="#,##0.0000_ ;[Red]\-#,##0.0000\ "/>
    <numFmt numFmtId="308" formatCode="#\ ##0.0_ ;[Red]\-#\ ##0.0\ "/>
    <numFmt numFmtId="309" formatCode="#,##0.000_ ;[Red]\-#,##0.000\ "/>
    <numFmt numFmtId="310" formatCode="_-* #,##0\ _р_._-;\-* #,##0\ _р_._-;_-* &quot;-&quot;\ _р_._-;_-@_-"/>
    <numFmt numFmtId="311" formatCode="_-* #,##0.00\ _р_._-;\-* #,##0.00\ _р_._-;_-* &quot;-&quot;??\ _р_._-;_-@_-"/>
    <numFmt numFmtId="312" formatCode="#,##0.00_ ;\-#,##0.00\ "/>
    <numFmt numFmtId="313" formatCode="_-* #,##0\ _€_-;\-* #,##0\ _€_-;_-* &quot;-&quot;\ _€_-;_-@_-"/>
    <numFmt numFmtId="314" formatCode="_-* #,##0.00\ _€_-;\-* #,##0.00\ _€_-;_-* &quot;-&quot;??\ _€_-;_-@_-"/>
    <numFmt numFmtId="315" formatCode="&quot;\&quot;#,##0.00;[Red]\-&quot;\&quot;#,##0.00"/>
    <numFmt numFmtId="316" formatCode="&quot;\&quot;#,##0;[Red]\-&quot;\&quot;#,##0"/>
    <numFmt numFmtId="317" formatCode="\$#,##0"/>
    <numFmt numFmtId="318" formatCode="&quot;\&quot;#,##0"/>
    <numFmt numFmtId="319" formatCode="&quot; &quot;#,##0.00&quot;    &quot;;&quot;-&quot;#,##0.00&quot;    &quot;;&quot; -&quot;#&quot;    &quot;;@&quot; &quot;"/>
    <numFmt numFmtId="320" formatCode="#,##0.00&quot; &quot;[$руб.-419];[Red]&quot;-&quot;#,##0.00&quot; &quot;[$руб.-419]"/>
    <numFmt numFmtId="321" formatCode="#,##0;\-#,##0;;@"/>
    <numFmt numFmtId="322" formatCode="dd/mm/yy;@"/>
  </numFmts>
  <fonts count="277">
    <font>
      <sz val="11"/>
      <color theme="1"/>
      <name val="Calibri"/>
      <family val="2"/>
      <charset val="204"/>
      <scheme val="minor"/>
    </font>
    <font>
      <b/>
      <sz val="12"/>
      <color theme="1"/>
      <name val="Times New Roman"/>
      <family val="1"/>
      <charset val="204"/>
    </font>
    <font>
      <b/>
      <sz val="14"/>
      <color theme="1"/>
      <name val="Times New Roman"/>
      <family val="1"/>
      <charset val="204"/>
    </font>
    <font>
      <sz val="12"/>
      <name val="Times New Roman"/>
      <family val="1"/>
      <charset val="204"/>
    </font>
    <font>
      <sz val="10"/>
      <name val="Arial Cyr"/>
      <charset val="204"/>
    </font>
    <font>
      <sz val="10"/>
      <name val="Arial"/>
      <family val="2"/>
      <charset val="204"/>
    </font>
    <font>
      <sz val="10"/>
      <color theme="1"/>
      <name val="Times New Roman"/>
      <family val="1"/>
      <charset val="204"/>
    </font>
    <font>
      <b/>
      <sz val="10"/>
      <color theme="1"/>
      <name val="Times New Roman"/>
      <family val="1"/>
      <charset val="204"/>
    </font>
    <font>
      <i/>
      <sz val="10"/>
      <color theme="1"/>
      <name val="Times New Roman"/>
      <family val="1"/>
      <charset val="204"/>
    </font>
    <font>
      <sz val="11"/>
      <color rgb="FF000000"/>
      <name val="Calibri"/>
      <family val="2"/>
      <charset val="204"/>
      <scheme val="minor"/>
    </font>
    <font>
      <sz val="11"/>
      <color theme="1"/>
      <name val="Calibri"/>
      <family val="2"/>
      <charset val="204"/>
      <scheme val="minor"/>
    </font>
    <font>
      <b/>
      <sz val="16"/>
      <color theme="1"/>
      <name val="Times New Roman"/>
      <family val="1"/>
      <charset val="204"/>
    </font>
    <font>
      <sz val="12"/>
      <color theme="0"/>
      <name val="Times New Roman"/>
      <family val="2"/>
      <charset val="204"/>
    </font>
    <font>
      <sz val="11"/>
      <color theme="1"/>
      <name val="Calibri"/>
      <family val="2"/>
      <scheme val="minor"/>
    </font>
    <font>
      <b/>
      <sz val="12"/>
      <color theme="1"/>
      <name val="Times New Roman"/>
      <family val="2"/>
      <charset val="204"/>
    </font>
    <font>
      <sz val="10"/>
      <color theme="1"/>
      <name val="Arial"/>
      <family val="2"/>
    </font>
    <font>
      <b/>
      <sz val="8"/>
      <color rgb="FFFFFFFF"/>
      <name val="Times New Roman"/>
      <family val="1"/>
      <charset val="204"/>
    </font>
    <font>
      <b/>
      <sz val="8"/>
      <color rgb="FF000000"/>
      <name val="Times New Roman"/>
      <family val="1"/>
      <charset val="204"/>
    </font>
    <font>
      <b/>
      <sz val="16"/>
      <name val="Times New Roman"/>
      <family val="1"/>
      <charset val="204"/>
    </font>
    <font>
      <sz val="9"/>
      <name val="Arial"/>
      <family val="2"/>
      <charset val="204"/>
    </font>
    <font>
      <sz val="8"/>
      <name val="Arial"/>
      <family val="2"/>
    </font>
    <font>
      <b/>
      <sz val="12"/>
      <name val="Arial"/>
      <family val="2"/>
      <charset val="204"/>
    </font>
    <font>
      <b/>
      <sz val="8"/>
      <name val="Arial"/>
      <family val="2"/>
      <charset val="204"/>
    </font>
    <font>
      <sz val="8"/>
      <name val="Arial"/>
      <family val="2"/>
      <charset val="204"/>
    </font>
    <font>
      <sz val="10"/>
      <color theme="1"/>
      <name val="Arial"/>
      <family val="2"/>
      <charset val="204"/>
    </font>
    <font>
      <sz val="10"/>
      <name val="Geneva"/>
      <charset val="204"/>
    </font>
    <font>
      <sz val="10"/>
      <color indexed="8"/>
      <name val="MS Sans Serif"/>
      <family val="2"/>
      <charset val="204"/>
    </font>
    <font>
      <sz val="10"/>
      <color indexed="8"/>
      <name val="Arial"/>
      <family val="2"/>
      <charset val="204"/>
    </font>
    <font>
      <sz val="10"/>
      <color indexed="8"/>
      <name val="Helv"/>
      <family val="2"/>
      <charset val="204"/>
    </font>
    <font>
      <sz val="12"/>
      <name val="바탕체"/>
      <family val="1"/>
      <charset val="129"/>
    </font>
    <font>
      <sz val="10"/>
      <name val="Arial Cyr"/>
      <family val="2"/>
      <charset val="204"/>
    </font>
    <font>
      <sz val="10"/>
      <name val="Helv"/>
      <charset val="204"/>
    </font>
    <font>
      <sz val="10"/>
      <name val="Arial"/>
      <family val="2"/>
    </font>
    <font>
      <sz val="10"/>
      <name val="Helv"/>
    </font>
    <font>
      <sz val="10"/>
      <name val="Helv"/>
      <family val="2"/>
      <charset val="204"/>
    </font>
    <font>
      <sz val="10"/>
      <name val="Geneva"/>
      <family val="2"/>
      <charset val="204"/>
    </font>
    <font>
      <sz val="10"/>
      <name val="Helv"/>
      <family val="2"/>
      <charset val="238"/>
    </font>
    <font>
      <sz val="10"/>
      <name val="Helv"/>
      <family val="2"/>
    </font>
    <font>
      <sz val="10"/>
      <name val="Courier"/>
      <family val="1"/>
      <charset val="204"/>
    </font>
    <font>
      <sz val="10"/>
      <color indexed="8"/>
      <name val="Helv"/>
      <family val="2"/>
    </font>
    <font>
      <b/>
      <sz val="10"/>
      <name val="Arial Cyr"/>
      <family val="2"/>
      <charset val="204"/>
    </font>
    <font>
      <b/>
      <i/>
      <sz val="10"/>
      <name val="Arial Cyr"/>
      <family val="2"/>
      <charset val="204"/>
    </font>
    <font>
      <sz val="8"/>
      <name val="Verdana"/>
      <family val="2"/>
      <charset val="204"/>
    </font>
    <font>
      <sz val="10"/>
      <name val="MS Sans Serif"/>
      <family val="2"/>
      <charset val="204"/>
    </font>
    <font>
      <sz val="10"/>
      <name val="Courier New"/>
      <family val="1"/>
      <charset val="204"/>
    </font>
    <font>
      <sz val="10"/>
      <name val="Garamond"/>
      <family val="1"/>
      <charset val="204"/>
    </font>
    <font>
      <sz val="9"/>
      <name val="Tahoma"/>
      <family val="2"/>
    </font>
    <font>
      <b/>
      <sz val="14"/>
      <color indexed="18"/>
      <name val="Arial"/>
      <family val="2"/>
    </font>
    <font>
      <sz val="10"/>
      <color indexed="0"/>
      <name val="Helv"/>
    </font>
    <font>
      <sz val="10"/>
      <color indexed="0"/>
      <name val="Helv"/>
      <charset val="204"/>
    </font>
    <font>
      <sz val="10"/>
      <name val="Times New Roman CYR"/>
      <family val="1"/>
      <charset val="204"/>
    </font>
    <font>
      <sz val="1"/>
      <color indexed="8"/>
      <name val="Courier"/>
      <family val="1"/>
      <charset val="204"/>
    </font>
    <font>
      <i/>
      <sz val="10"/>
      <color indexed="32"/>
      <name val="Arial Narrow"/>
      <family val="2"/>
    </font>
    <font>
      <b/>
      <sz val="1"/>
      <color indexed="8"/>
      <name val="Courier"/>
      <family val="1"/>
      <charset val="204"/>
    </font>
    <font>
      <sz val="1"/>
      <color indexed="8"/>
      <name val="Courier"/>
      <family val="3"/>
    </font>
    <font>
      <sz val="1"/>
      <color indexed="8"/>
      <name val="Courier New"/>
      <family val="1"/>
      <charset val="204"/>
    </font>
    <font>
      <sz val="10"/>
      <name val="Times New Roman"/>
      <family val="1"/>
      <charset val="204"/>
    </font>
    <font>
      <sz val="8"/>
      <name val="Helv"/>
    </font>
    <font>
      <sz val="11"/>
      <color indexed="8"/>
      <name val="Calibri"/>
      <family val="2"/>
    </font>
    <font>
      <sz val="10"/>
      <name val="Times New Roman"/>
      <family val="1"/>
    </font>
    <font>
      <sz val="11"/>
      <color indexed="9"/>
      <name val="Calibri"/>
      <family val="2"/>
    </font>
    <font>
      <sz val="10"/>
      <name val="Courier"/>
      <family val="3"/>
    </font>
    <font>
      <sz val="10"/>
      <color indexed="72"/>
      <name val="Courier"/>
      <family val="1"/>
      <charset val="204"/>
    </font>
    <font>
      <sz val="11"/>
      <name val="μ¸¿o"/>
      <family val="3"/>
      <charset val="129"/>
    </font>
    <font>
      <sz val="8"/>
      <color indexed="12"/>
      <name val="Helv"/>
    </font>
    <font>
      <sz val="11"/>
      <color indexed="20"/>
      <name val="Calibri"/>
      <family val="2"/>
    </font>
    <font>
      <sz val="10"/>
      <color indexed="8"/>
      <name val="MS Sans Serif"/>
      <family val="2"/>
    </font>
    <font>
      <sz val="10"/>
      <color indexed="18"/>
      <name val="MS Sans Serif"/>
      <family val="2"/>
    </font>
    <font>
      <sz val="18"/>
      <name val="Geneva"/>
    </font>
    <font>
      <sz val="10"/>
      <color indexed="39"/>
      <name val="Arial"/>
      <family val="2"/>
      <charset val="204"/>
    </font>
    <font>
      <sz val="11"/>
      <name val="Times New Roman"/>
      <family val="1"/>
    </font>
    <font>
      <sz val="11"/>
      <color indexed="17"/>
      <name val="Calibri"/>
      <family val="2"/>
    </font>
    <font>
      <b/>
      <sz val="18"/>
      <name val="Arial"/>
      <family val="2"/>
      <charset val="204"/>
    </font>
    <font>
      <sz val="8"/>
      <color indexed="43"/>
      <name val="Arial"/>
      <family val="2"/>
    </font>
    <font>
      <sz val="7"/>
      <name val="Arial"/>
      <family val="2"/>
    </font>
    <font>
      <b/>
      <sz val="11"/>
      <color indexed="52"/>
      <name val="Calibri"/>
      <family val="2"/>
    </font>
    <font>
      <sz val="8"/>
      <name val="Times New Roman"/>
      <family val="1"/>
      <charset val="204"/>
    </font>
    <font>
      <b/>
      <sz val="11"/>
      <color indexed="9"/>
      <name val="Calibri"/>
      <family val="2"/>
    </font>
    <font>
      <sz val="11"/>
      <color indexed="52"/>
      <name val="Calibri"/>
      <family val="2"/>
    </font>
    <font>
      <sz val="12"/>
      <name val="Book Antiqua"/>
      <family val="1"/>
      <charset val="204"/>
    </font>
    <font>
      <sz val="12"/>
      <name val="Times New Roman"/>
      <family val="1"/>
    </font>
    <font>
      <sz val="10"/>
      <name val="Arial Narrow"/>
      <family val="2"/>
    </font>
    <font>
      <sz val="10"/>
      <name val="BERNHARD"/>
    </font>
    <font>
      <sz val="8"/>
      <name val="Times New Roman"/>
      <family val="1"/>
    </font>
    <font>
      <sz val="8"/>
      <color indexed="8"/>
      <name val="MS Sans Serif"/>
      <family val="2"/>
      <charset val="204"/>
    </font>
    <font>
      <b/>
      <i/>
      <strike/>
      <sz val="12"/>
      <color indexed="48"/>
      <name val="Arial"/>
      <family val="2"/>
    </font>
    <font>
      <sz val="8"/>
      <color indexed="9"/>
      <name val="Arial"/>
      <family val="2"/>
    </font>
    <font>
      <u val="doubleAccounting"/>
      <sz val="10"/>
      <name val="Times New Roman"/>
      <family val="1"/>
    </font>
    <font>
      <b/>
      <sz val="10"/>
      <name val="Arial"/>
      <family val="2"/>
    </font>
    <font>
      <b/>
      <sz val="14"/>
      <color indexed="8"/>
      <name val="Best Reporting 70"/>
    </font>
    <font>
      <sz val="8"/>
      <color indexed="12"/>
      <name val="Times New Roman"/>
      <family val="1"/>
      <charset val="204"/>
    </font>
    <font>
      <sz val="12"/>
      <name val="System"/>
      <family val="2"/>
      <charset val="204"/>
    </font>
    <font>
      <b/>
      <sz val="11"/>
      <color indexed="56"/>
      <name val="Calibri"/>
      <family val="2"/>
    </font>
    <font>
      <i/>
      <strike/>
      <sz val="12"/>
      <color indexed="40"/>
      <name val="Arial"/>
      <family val="2"/>
    </font>
    <font>
      <sz val="11"/>
      <color indexed="62"/>
      <name val="Calibri"/>
      <family val="2"/>
    </font>
    <font>
      <i/>
      <sz val="11"/>
      <color indexed="23"/>
      <name val="Calibri"/>
      <family val="2"/>
    </font>
    <font>
      <sz val="10"/>
      <color indexed="17"/>
      <name val="Verdana"/>
      <family val="2"/>
      <charset val="204"/>
    </font>
    <font>
      <i/>
      <sz val="10"/>
      <name val="Arial Narrow"/>
      <family val="2"/>
    </font>
    <font>
      <b/>
      <sz val="10"/>
      <color indexed="32"/>
      <name val="Arial Narrow"/>
      <family val="2"/>
    </font>
    <font>
      <b/>
      <sz val="10"/>
      <color indexed="25"/>
      <name val="Arial Narrow"/>
      <family val="2"/>
    </font>
    <font>
      <b/>
      <u val="singleAccounting"/>
      <sz val="10"/>
      <name val="Times New Roman"/>
      <family val="1"/>
    </font>
    <font>
      <sz val="14"/>
      <name val="Arial"/>
      <family val="2"/>
    </font>
    <font>
      <b/>
      <sz val="12"/>
      <color indexed="55"/>
      <name val="Arial"/>
      <family val="2"/>
    </font>
    <font>
      <b/>
      <sz val="14"/>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12"/>
      <name val="Arial"/>
      <family val="2"/>
    </font>
    <font>
      <sz val="10"/>
      <color indexed="32"/>
      <name val="Arial Narrow"/>
      <family val="2"/>
    </font>
    <font>
      <sz val="9"/>
      <name val="Times New Roman"/>
      <family val="1"/>
      <charset val="238"/>
    </font>
    <font>
      <sz val="12"/>
      <name val="Arial"/>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sz val="10"/>
      <name val="Arial Narrow"/>
      <family val="2"/>
    </font>
    <font>
      <b/>
      <i/>
      <sz val="10"/>
      <name val="Arial Narrow"/>
      <family val="2"/>
    </font>
    <font>
      <i/>
      <sz val="1"/>
      <color indexed="8"/>
      <name val="Courier"/>
      <family val="3"/>
    </font>
    <font>
      <b/>
      <sz val="9"/>
      <name val="Arial"/>
      <family val="2"/>
    </font>
    <font>
      <b/>
      <sz val="10"/>
      <color indexed="9"/>
      <name val="Arial"/>
      <family val="2"/>
    </font>
    <font>
      <b/>
      <sz val="9"/>
      <color indexed="9"/>
      <name val="Arial"/>
      <family val="2"/>
    </font>
    <font>
      <b/>
      <sz val="9"/>
      <color indexed="26"/>
      <name val="Arial"/>
      <family val="2"/>
    </font>
    <font>
      <sz val="10"/>
      <color indexed="9"/>
      <name val="Arial"/>
      <family val="2"/>
    </font>
    <font>
      <sz val="9"/>
      <color indexed="26"/>
      <name val="Arial"/>
      <family val="2"/>
    </font>
    <font>
      <sz val="10"/>
      <color indexed="26"/>
      <name val="Arial"/>
      <family val="2"/>
    </font>
    <font>
      <u/>
      <sz val="10"/>
      <color indexed="36"/>
      <name val="Arial"/>
      <family val="2"/>
      <charset val="204"/>
    </font>
    <font>
      <b/>
      <sz val="10"/>
      <name val="Helv"/>
    </font>
    <font>
      <b/>
      <sz val="10"/>
      <color indexed="8"/>
      <name val="MS Sans Serif"/>
      <family val="2"/>
    </font>
    <font>
      <b/>
      <sz val="15"/>
      <color indexed="56"/>
      <name val="Calibri"/>
      <family val="2"/>
    </font>
    <font>
      <b/>
      <sz val="13"/>
      <color indexed="56"/>
      <name val="Calibri"/>
      <family val="2"/>
    </font>
    <font>
      <b/>
      <sz val="14"/>
      <name val="Arial"/>
      <family val="2"/>
      <charset val="204"/>
    </font>
    <font>
      <u/>
      <sz val="10"/>
      <color indexed="12"/>
      <name val="Arial"/>
      <family val="2"/>
      <charset val="204"/>
    </font>
    <font>
      <u/>
      <sz val="12"/>
      <color indexed="12"/>
      <name val="Times New Roman"/>
      <family val="1"/>
      <charset val="204"/>
    </font>
    <font>
      <u/>
      <sz val="10"/>
      <color indexed="12"/>
      <name val="Arial Cyr"/>
      <charset val="204"/>
    </font>
    <font>
      <sz val="6"/>
      <color indexed="72"/>
      <name val="Courier"/>
      <family val="1"/>
      <charset val="204"/>
    </font>
    <font>
      <sz val="12"/>
      <name val="Optima"/>
    </font>
    <font>
      <sz val="10"/>
      <color indexed="18"/>
      <name val="Arial"/>
      <family val="2"/>
    </font>
    <font>
      <sz val="10"/>
      <name val="Geneva"/>
    </font>
    <font>
      <sz val="11"/>
      <name val="Arial Narrow"/>
      <family val="2"/>
      <charset val="204"/>
    </font>
    <font>
      <sz val="10"/>
      <color indexed="12"/>
      <name val="Times New Roman"/>
      <family val="1"/>
    </font>
    <font>
      <sz val="12"/>
      <color indexed="12"/>
      <name val="Times New Roman"/>
      <family val="1"/>
    </font>
    <font>
      <sz val="9"/>
      <name val="Arial"/>
      <family val="2"/>
      <charset val="186"/>
    </font>
    <font>
      <sz val="10"/>
      <name val="HelveticaLT"/>
      <family val="2"/>
    </font>
    <font>
      <sz val="10"/>
      <name val="MS Sans Serif"/>
      <family val="2"/>
    </font>
    <font>
      <u/>
      <sz val="12"/>
      <color indexed="36"/>
      <name val="Times New Roman"/>
      <family val="1"/>
      <charset val="204"/>
    </font>
    <font>
      <u/>
      <sz val="8"/>
      <color indexed="12"/>
      <name val="Times New Roman"/>
      <family val="1"/>
      <charset val="204"/>
    </font>
    <font>
      <sz val="8"/>
      <color indexed="8"/>
      <name val="Helv"/>
    </font>
    <font>
      <sz val="8"/>
      <name val="MS Sans Serif"/>
      <family val="2"/>
    </font>
    <font>
      <sz val="9"/>
      <name val="Helv"/>
    </font>
    <font>
      <sz val="11"/>
      <color indexed="60"/>
      <name val="Calibri"/>
      <family val="2"/>
    </font>
    <font>
      <sz val="7"/>
      <name val="Small Fonts"/>
      <family val="2"/>
      <charset val="204"/>
    </font>
    <font>
      <sz val="8"/>
      <color theme="1"/>
      <name val="Arial"/>
      <family val="2"/>
    </font>
    <font>
      <sz val="10"/>
      <name val="Swis721 Lt BT"/>
      <family val="2"/>
    </font>
    <font>
      <b/>
      <i/>
      <sz val="12"/>
      <color indexed="8"/>
      <name val="Times New Roman"/>
      <family val="1"/>
    </font>
    <font>
      <sz val="12"/>
      <name val="NewtonC"/>
    </font>
    <font>
      <i/>
      <sz val="12"/>
      <name val="NewtonC"/>
    </font>
    <font>
      <sz val="10"/>
      <color indexed="9"/>
      <name val="MS Sans Serif"/>
      <family val="2"/>
    </font>
    <font>
      <sz val="10"/>
      <name val="Times New Roman Cyr"/>
      <charset val="204"/>
    </font>
    <font>
      <sz val="12"/>
      <name val="TimesET"/>
      <charset val="204"/>
    </font>
    <font>
      <sz val="9"/>
      <name val="Times New Roman"/>
      <family val="1"/>
    </font>
    <font>
      <sz val="8"/>
      <name val="Helv"/>
      <family val="2"/>
      <charset val="204"/>
    </font>
    <font>
      <b/>
      <i/>
      <sz val="10"/>
      <name val="Arial"/>
      <family val="2"/>
      <charset val="204"/>
    </font>
    <font>
      <i/>
      <strike/>
      <sz val="12"/>
      <color indexed="10"/>
      <name val="Arial"/>
      <family val="2"/>
    </font>
    <font>
      <b/>
      <sz val="10"/>
      <color indexed="72"/>
      <name val="Arial"/>
      <family val="2"/>
    </font>
    <font>
      <b/>
      <sz val="11"/>
      <color indexed="63"/>
      <name val="Calibri"/>
      <family val="2"/>
    </font>
    <font>
      <b/>
      <sz val="11"/>
      <color indexed="16"/>
      <name val="Times New Roman"/>
      <family val="1"/>
    </font>
    <font>
      <sz val="12"/>
      <name val="Helv"/>
      <family val="2"/>
      <charset val="204"/>
    </font>
    <font>
      <sz val="10"/>
      <name val="Swis721 Lt BT"/>
      <family val="2"/>
    </font>
    <font>
      <strike/>
      <sz val="12"/>
      <color indexed="46"/>
      <name val="Arial"/>
      <family val="2"/>
    </font>
    <font>
      <sz val="10"/>
      <color indexed="10"/>
      <name val="Arial"/>
      <family val="2"/>
    </font>
    <font>
      <sz val="12"/>
      <name val="palatino"/>
    </font>
    <font>
      <i/>
      <sz val="12"/>
      <name val="Tms Rmn"/>
      <charset val="204"/>
    </font>
    <font>
      <sz val="8"/>
      <name val="Arial Cyr"/>
      <family val="2"/>
      <charset val="204"/>
    </font>
    <font>
      <b/>
      <sz val="10"/>
      <name val="Arial"/>
      <family val="2"/>
      <charset val="204"/>
    </font>
    <font>
      <b/>
      <sz val="10"/>
      <name val="MS Sans Serif"/>
      <family val="2"/>
      <charset val="204"/>
    </font>
    <font>
      <sz val="10"/>
      <color indexed="32"/>
      <name val="Arial"/>
      <family val="2"/>
    </font>
    <font>
      <b/>
      <sz val="10"/>
      <name val="HelveticaLT"/>
      <family val="2"/>
    </font>
    <font>
      <sz val="12"/>
      <color indexed="17"/>
      <name val="Arial"/>
      <family val="2"/>
    </font>
    <font>
      <sz val="11"/>
      <color indexed="12"/>
      <name val="Arial Narrow"/>
      <family val="2"/>
      <charset val="204"/>
    </font>
    <font>
      <sz val="9"/>
      <color indexed="8"/>
      <name val="Arial"/>
      <family val="2"/>
      <charset val="204"/>
    </font>
    <font>
      <b/>
      <i/>
      <sz val="9"/>
      <color indexed="8"/>
      <name val="Arial"/>
      <family val="2"/>
      <charset val="204"/>
    </font>
    <font>
      <b/>
      <i/>
      <sz val="10"/>
      <color indexed="8"/>
      <name val="Arial"/>
      <family val="2"/>
      <charset val="204"/>
    </font>
    <font>
      <b/>
      <sz val="8"/>
      <color indexed="8"/>
      <name val="Arial"/>
      <family val="2"/>
    </font>
    <font>
      <sz val="10"/>
      <color indexed="8"/>
      <name val="Arial"/>
      <family val="2"/>
    </font>
    <font>
      <b/>
      <sz val="10"/>
      <color indexed="39"/>
      <name val="Arial"/>
      <family val="2"/>
    </font>
    <font>
      <b/>
      <sz val="10"/>
      <color indexed="8"/>
      <name val="Arial"/>
      <family val="2"/>
    </font>
    <font>
      <b/>
      <sz val="12"/>
      <color indexed="8"/>
      <name val="Arial"/>
      <family val="2"/>
      <charset val="204"/>
    </font>
    <font>
      <sz val="10"/>
      <color indexed="39"/>
      <name val="Arial"/>
      <family val="2"/>
    </font>
    <font>
      <sz val="19"/>
      <color indexed="48"/>
      <name val="Arial"/>
      <family val="2"/>
      <charset val="204"/>
    </font>
    <font>
      <b/>
      <sz val="8"/>
      <color indexed="9"/>
      <name val="Verdana"/>
      <family val="2"/>
      <charset val="204"/>
    </font>
    <font>
      <b/>
      <sz val="18"/>
      <color indexed="62"/>
      <name val="Cambria"/>
      <family val="2"/>
    </font>
    <font>
      <u val="singleAccounting"/>
      <sz val="10"/>
      <name val="Times New Roman"/>
      <family val="1"/>
    </font>
    <font>
      <sz val="8"/>
      <name val="Helv"/>
      <charset val="204"/>
    </font>
    <font>
      <b/>
      <sz val="10"/>
      <color indexed="9"/>
      <name val="MS Sans Serif"/>
      <family val="2"/>
    </font>
    <font>
      <sz val="11"/>
      <name val="Arial"/>
      <family val="2"/>
    </font>
    <font>
      <sz val="9"/>
      <name val="Arial CYR"/>
      <family val="2"/>
      <charset val="204"/>
    </font>
    <font>
      <sz val="10"/>
      <name val="Baltica"/>
      <charset val="204"/>
    </font>
    <font>
      <b/>
      <sz val="18"/>
      <name val="Times New Roman"/>
      <family val="1"/>
    </font>
    <font>
      <b/>
      <sz val="14"/>
      <name val="Times New Roman"/>
      <family val="1"/>
    </font>
    <font>
      <sz val="11"/>
      <color indexed="9"/>
      <name val="Arial Narrow"/>
      <family val="2"/>
    </font>
    <font>
      <b/>
      <sz val="10"/>
      <color indexed="9"/>
      <name val="Arial Narrow"/>
      <family val="2"/>
    </font>
    <font>
      <sz val="8.5"/>
      <name val="MS Sans Serif"/>
      <family val="2"/>
    </font>
    <font>
      <sz val="11"/>
      <color indexed="10"/>
      <name val="Calibri"/>
      <family val="2"/>
    </font>
    <font>
      <sz val="12"/>
      <name val="¹UAAA¼"/>
      <family val="3"/>
      <charset val="129"/>
    </font>
    <font>
      <b/>
      <sz val="10"/>
      <color indexed="10"/>
      <name val="Arial"/>
      <family val="2"/>
    </font>
    <font>
      <b/>
      <sz val="18"/>
      <color indexed="56"/>
      <name val="Cambria"/>
      <family val="2"/>
    </font>
    <font>
      <b/>
      <sz val="11"/>
      <color indexed="9"/>
      <name val="GillSans"/>
    </font>
    <font>
      <b/>
      <sz val="10"/>
      <name val="Times New Roman"/>
      <family val="1"/>
      <charset val="204"/>
    </font>
    <font>
      <u/>
      <sz val="8"/>
      <name val="Times New Roman"/>
      <family val="1"/>
      <charset val="204"/>
    </font>
    <font>
      <b/>
      <sz val="8"/>
      <name val="Times New Roman"/>
      <family val="1"/>
      <charset val="204"/>
    </font>
    <font>
      <b/>
      <sz val="8"/>
      <name val="Helv"/>
    </font>
    <font>
      <b/>
      <sz val="11"/>
      <color indexed="8"/>
      <name val="Calibri"/>
      <family val="2"/>
    </font>
    <font>
      <sz val="10"/>
      <color indexed="38"/>
      <name val="Arial"/>
      <family val="2"/>
    </font>
    <font>
      <b/>
      <sz val="10"/>
      <name val="Baltica"/>
      <charset val="204"/>
    </font>
    <font>
      <u val="doubleAccounting"/>
      <sz val="10"/>
      <name val="Arial"/>
      <family val="2"/>
    </font>
    <font>
      <b/>
      <sz val="10"/>
      <color indexed="9"/>
      <name val="Arial"/>
      <family val="2"/>
      <charset val="204"/>
    </font>
    <font>
      <i/>
      <strike/>
      <sz val="12"/>
      <color indexed="48"/>
      <name val="Arial"/>
      <family val="2"/>
    </font>
    <font>
      <b/>
      <sz val="10"/>
      <color indexed="10"/>
      <name val="MS Sans Serif"/>
      <family val="2"/>
      <charset val="204"/>
    </font>
    <font>
      <b/>
      <u/>
      <sz val="8"/>
      <name val="Times New Roman"/>
      <family val="1"/>
      <charset val="204"/>
    </font>
    <font>
      <b/>
      <sz val="9"/>
      <name val="Arial Cyr"/>
      <family val="2"/>
      <charset val="204"/>
    </font>
    <font>
      <b/>
      <sz val="8"/>
      <name val="Arial Cyr"/>
      <family val="2"/>
      <charset val="204"/>
    </font>
    <font>
      <u/>
      <sz val="11"/>
      <color theme="10"/>
      <name val="Calibri"/>
      <family val="2"/>
      <charset val="204"/>
    </font>
    <font>
      <u/>
      <sz val="8"/>
      <color indexed="12"/>
      <name val="Arial"/>
      <family val="2"/>
      <charset val="204"/>
    </font>
    <font>
      <u/>
      <sz val="12"/>
      <color theme="10"/>
      <name val="Times New Roman"/>
      <family val="1"/>
      <charset val="204"/>
    </font>
    <font>
      <b/>
      <sz val="12"/>
      <color indexed="12"/>
      <name val="Arial Cyr"/>
      <family val="2"/>
      <charset val="204"/>
    </font>
    <font>
      <b/>
      <sz val="12"/>
      <name val="Arial Cyr"/>
      <family val="2"/>
      <charset val="204"/>
    </font>
    <font>
      <sz val="12"/>
      <color indexed="24"/>
      <name val="Arial"/>
      <family val="2"/>
      <charset val="204"/>
    </font>
    <font>
      <sz val="10"/>
      <color indexed="12"/>
      <name val="Times New Roman CYR"/>
      <family val="1"/>
      <charset val="204"/>
    </font>
    <font>
      <b/>
      <sz val="11"/>
      <name val="FuturisCTT"/>
      <family val="2"/>
      <charset val="204"/>
    </font>
    <font>
      <b/>
      <sz val="14"/>
      <name val="Arial Cyr"/>
      <family val="2"/>
      <charset val="204"/>
    </font>
    <font>
      <b/>
      <sz val="18"/>
      <color indexed="24"/>
      <name val="Arial"/>
      <family val="2"/>
      <charset val="204"/>
    </font>
    <font>
      <b/>
      <sz val="12"/>
      <color indexed="24"/>
      <name val="Arial"/>
      <family val="2"/>
      <charset val="204"/>
    </font>
    <font>
      <b/>
      <sz val="11"/>
      <name val="Arial"/>
      <family val="2"/>
    </font>
    <font>
      <b/>
      <i/>
      <sz val="14"/>
      <color indexed="10"/>
      <name val="Arial Cyr"/>
      <family val="2"/>
      <charset val="204"/>
    </font>
    <font>
      <sz val="10"/>
      <color indexed="9"/>
      <name val="Arial Cyr"/>
      <family val="2"/>
      <charset val="204"/>
    </font>
    <font>
      <sz val="12"/>
      <name val="Arial Cyr"/>
      <family val="2"/>
      <charset val="204"/>
    </font>
    <font>
      <sz val="11"/>
      <color indexed="8"/>
      <name val="Calibri"/>
      <family val="2"/>
      <charset val="204"/>
    </font>
    <font>
      <sz val="9"/>
      <color theme="1"/>
      <name val="Courier New"/>
      <family val="2"/>
      <charset val="204"/>
    </font>
    <font>
      <sz val="9"/>
      <color theme="1"/>
      <name val="RussianRail B Pro"/>
      <family val="2"/>
      <charset val="204"/>
    </font>
    <font>
      <sz val="9"/>
      <color indexed="8"/>
      <name val="Courier New"/>
      <family val="2"/>
      <charset val="204"/>
    </font>
    <font>
      <b/>
      <sz val="11"/>
      <name val="Arial Cyr"/>
      <family val="2"/>
      <charset val="204"/>
    </font>
    <font>
      <sz val="8"/>
      <color indexed="25"/>
      <name val="Times New Roman Cyr"/>
      <family val="1"/>
      <charset val="204"/>
    </font>
    <font>
      <b/>
      <i/>
      <sz val="14"/>
      <color indexed="57"/>
      <name val="Arial Cyr"/>
      <family val="2"/>
      <charset val="204"/>
    </font>
    <font>
      <b/>
      <sz val="10"/>
      <color indexed="12"/>
      <name val="Times New Roman Cyr"/>
      <charset val="204"/>
    </font>
    <font>
      <b/>
      <sz val="10"/>
      <name val="Arial Cyr"/>
      <charset val="204"/>
    </font>
    <font>
      <sz val="9"/>
      <name val="Arial Cyr"/>
      <charset val="204"/>
    </font>
    <font>
      <sz val="10"/>
      <color indexed="8"/>
      <name val="Arial Narrow"/>
      <family val="2"/>
      <charset val="204"/>
    </font>
    <font>
      <sz val="10"/>
      <name val="Courier New Cyr"/>
      <charset val="204"/>
    </font>
    <font>
      <sz val="10"/>
      <name val="Arial Cyr"/>
    </font>
    <font>
      <b/>
      <sz val="1"/>
      <color indexed="8"/>
      <name val="Courier"/>
      <family val="3"/>
    </font>
    <font>
      <u/>
      <sz val="10"/>
      <color indexed="36"/>
      <name val="바탕체"/>
      <family val="1"/>
      <charset val="129"/>
    </font>
    <font>
      <sz val="10"/>
      <name val="바탕체"/>
      <family val="1"/>
      <charset val="129"/>
    </font>
    <font>
      <b/>
      <sz val="12"/>
      <color indexed="16"/>
      <name val="굴림체"/>
      <family val="3"/>
      <charset val="129"/>
    </font>
    <font>
      <u/>
      <sz val="8.25"/>
      <color indexed="36"/>
      <name val="돋움"/>
      <family val="3"/>
      <charset val="129"/>
    </font>
    <font>
      <u/>
      <sz val="8.25"/>
      <color indexed="12"/>
      <name val="돋움"/>
      <family val="3"/>
      <charset val="129"/>
    </font>
    <font>
      <sz val="11"/>
      <name val="ＭＳ Ｐゴシック"/>
      <family val="3"/>
      <charset val="128"/>
    </font>
    <font>
      <sz val="11"/>
      <name val="明朝"/>
      <family val="1"/>
      <charset val="128"/>
    </font>
    <font>
      <sz val="9"/>
      <color indexed="10"/>
      <name val="ＭＳ ゴシック"/>
      <family val="3"/>
      <charset val="128"/>
    </font>
    <font>
      <sz val="9"/>
      <name val="ＭＳ ゴシック"/>
      <family val="3"/>
      <charset val="128"/>
    </font>
    <font>
      <sz val="10"/>
      <color rgb="FF000000"/>
      <name val="Arial Cyr"/>
      <charset val="204"/>
    </font>
    <font>
      <sz val="10"/>
      <color rgb="FF000000"/>
      <name val="Arial"/>
      <family val="2"/>
      <charset val="204"/>
    </font>
    <font>
      <sz val="11"/>
      <color theme="1"/>
      <name val="Arial"/>
      <family val="2"/>
      <charset val="204"/>
    </font>
    <font>
      <b/>
      <i/>
      <u/>
      <sz val="11"/>
      <color theme="1"/>
      <name val="Arial"/>
      <family val="2"/>
      <charset val="204"/>
    </font>
    <font>
      <sz val="10"/>
      <color indexed="8"/>
      <name val="Arial Cyr"/>
      <family val="2"/>
      <charset val="204"/>
    </font>
    <font>
      <sz val="12"/>
      <name val="Times New Roman Cyr"/>
    </font>
    <font>
      <i/>
      <sz val="10"/>
      <name val="Times New Roman"/>
      <family val="1"/>
      <charset val="204"/>
    </font>
    <font>
      <b/>
      <sz val="14"/>
      <name val="Times New Roman"/>
      <family val="1"/>
      <charset val="204"/>
    </font>
    <font>
      <b/>
      <sz val="12"/>
      <name val="Times New Roman"/>
      <family val="1"/>
      <charset val="204"/>
    </font>
    <font>
      <sz val="11"/>
      <name val="Times New Roman"/>
      <family val="1"/>
      <charset val="204"/>
    </font>
    <font>
      <b/>
      <sz val="24"/>
      <name val="Times New Roman"/>
      <family val="1"/>
      <charset val="204"/>
    </font>
    <font>
      <b/>
      <sz val="13"/>
      <name val="Times New Roman"/>
      <family val="1"/>
      <charset val="204"/>
    </font>
    <font>
      <b/>
      <sz val="18"/>
      <color theme="1"/>
      <name val="Times New Roman"/>
      <family val="1"/>
      <charset val="204"/>
    </font>
    <font>
      <b/>
      <sz val="20"/>
      <color theme="1"/>
      <name val="Times New Roman"/>
      <family val="1"/>
      <charset val="204"/>
    </font>
    <font>
      <sz val="12"/>
      <color theme="1"/>
      <name val="Times New Roman"/>
      <family val="1"/>
      <charset val="204"/>
    </font>
    <font>
      <sz val="12"/>
      <color theme="1"/>
      <name val="Times New Roman"/>
      <family val="2"/>
      <charset val="204"/>
    </font>
  </fonts>
  <fills count="84">
    <fill>
      <patternFill patternType="none"/>
    </fill>
    <fill>
      <patternFill patternType="gray125"/>
    </fill>
    <fill>
      <patternFill patternType="solid">
        <fgColor rgb="FFFFFF99"/>
        <bgColor indexed="64"/>
      </patternFill>
    </fill>
    <fill>
      <patternFill patternType="solid">
        <fgColor rgb="FF0070C0"/>
        <bgColor indexed="64"/>
      </patternFill>
    </fill>
    <fill>
      <patternFill patternType="solid">
        <fgColor rgb="FFCCFFCC"/>
        <bgColor indexed="64"/>
      </patternFill>
    </fill>
    <fill>
      <patternFill patternType="solid">
        <fgColor theme="4"/>
      </patternFill>
    </fill>
    <fill>
      <patternFill patternType="solid">
        <fgColor indexed="9"/>
        <bgColor indexed="64"/>
      </patternFill>
    </fill>
    <fill>
      <patternFill patternType="solid">
        <fgColor indexed="23"/>
        <bgColor indexed="55"/>
      </patternFill>
    </fill>
    <fill>
      <patternFill patternType="solid">
        <fgColor indexed="22"/>
        <bgColor indexed="31"/>
      </patternFill>
    </fill>
    <fill>
      <patternFill patternType="solid">
        <fgColor indexed="22"/>
        <bgColor indexed="64"/>
      </patternFill>
    </fill>
    <fill>
      <patternFill patternType="solid">
        <fgColor indexed="54"/>
        <bgColor indexed="23"/>
      </patternFill>
    </fill>
    <fill>
      <patternFill patternType="solid">
        <fgColor indexed="43"/>
        <bgColor indexed="64"/>
      </patternFill>
    </fill>
    <fill>
      <patternFill patternType="solid">
        <fgColor indexed="8"/>
        <bgColor indexed="64"/>
      </patternFill>
    </fill>
    <fill>
      <patternFill patternType="solid">
        <fgColor indexed="11"/>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8"/>
      </patternFill>
    </fill>
    <fill>
      <patternFill patternType="solid">
        <fgColor indexed="42"/>
        <bgColor indexed="64"/>
      </patternFill>
    </fill>
    <fill>
      <patternFill patternType="solid">
        <fgColor indexed="14"/>
        <bgColor indexed="64"/>
      </patternFill>
    </fill>
    <fill>
      <patternFill patternType="solid">
        <fgColor indexed="41"/>
        <bgColor indexed="64"/>
      </patternFill>
    </fill>
    <fill>
      <patternFill patternType="lightGray">
        <fgColor indexed="15"/>
      </patternFill>
    </fill>
    <fill>
      <patternFill patternType="solid">
        <fgColor indexed="55"/>
      </patternFill>
    </fill>
    <fill>
      <patternFill patternType="gray0625">
        <fgColor indexed="22"/>
      </patternFill>
    </fill>
    <fill>
      <patternFill patternType="solid">
        <fgColor indexed="15"/>
        <bgColor indexed="64"/>
      </patternFill>
    </fill>
    <fill>
      <patternFill patternType="solid">
        <fgColor indexed="14"/>
      </patternFill>
    </fill>
    <fill>
      <patternFill patternType="solid">
        <fgColor indexed="43"/>
      </patternFill>
    </fill>
    <fill>
      <patternFill patternType="solid">
        <fgColor indexed="10"/>
        <bgColor indexed="64"/>
      </patternFill>
    </fill>
    <fill>
      <patternFill patternType="solid">
        <fgColor indexed="23"/>
        <bgColor indexed="64"/>
      </patternFill>
    </fill>
    <fill>
      <patternFill patternType="solid">
        <fgColor indexed="18"/>
        <bgColor indexed="64"/>
      </patternFill>
    </fill>
    <fill>
      <patternFill patternType="solid">
        <fgColor indexed="18"/>
        <bgColor indexed="17"/>
      </patternFill>
    </fill>
    <fill>
      <patternFill patternType="solid">
        <fgColor indexed="63"/>
        <bgColor indexed="64"/>
      </patternFill>
    </fill>
    <fill>
      <patternFill patternType="solid">
        <fgColor indexed="26"/>
        <bgColor indexed="64"/>
      </patternFill>
    </fill>
    <fill>
      <patternFill patternType="solid">
        <fgColor indexed="34"/>
        <bgColor indexed="64"/>
      </patternFill>
    </fill>
    <fill>
      <patternFill patternType="gray0625"/>
    </fill>
    <fill>
      <patternFill patternType="solid">
        <fgColor indexed="13"/>
        <bgColor indexed="64"/>
      </patternFill>
    </fill>
    <fill>
      <patternFill patternType="solid">
        <fgColor indexed="29"/>
        <bgColor indexed="64"/>
      </patternFill>
    </fill>
    <fill>
      <patternFill patternType="solid">
        <fgColor indexed="26"/>
      </patternFill>
    </fill>
    <fill>
      <patternFill patternType="solid">
        <fgColor indexed="20"/>
      </patternFill>
    </fill>
    <fill>
      <patternFill patternType="mediumGray">
        <fgColor indexed="22"/>
      </patternFill>
    </fill>
    <fill>
      <patternFill patternType="solid">
        <fgColor indexed="23"/>
        <bgColor indexed="8"/>
      </patternFill>
    </fill>
    <fill>
      <patternFill patternType="solid">
        <fgColor indexed="9"/>
      </patternFill>
    </fill>
    <fill>
      <patternFill patternType="solid">
        <fgColor indexed="31"/>
        <bgColor indexed="64"/>
      </patternFill>
    </fill>
    <fill>
      <patternFill patternType="solid">
        <fgColor indexed="45"/>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0"/>
      </patternFill>
    </fill>
    <fill>
      <patternFill patternType="solid">
        <fgColor indexed="55"/>
        <bgColor indexed="64"/>
      </patternFill>
    </fill>
    <fill>
      <patternFill patternType="solid">
        <fgColor indexed="35"/>
        <bgColor indexed="64"/>
      </patternFill>
    </fill>
    <fill>
      <patternFill patternType="solid">
        <fgColor indexed="15"/>
      </patternFill>
    </fill>
    <fill>
      <patternFill patternType="solid">
        <fgColor indexed="30"/>
        <bgColor indexed="64"/>
      </patternFill>
    </fill>
    <fill>
      <patternFill patternType="solid">
        <fgColor indexed="65"/>
        <bgColor indexed="8"/>
      </patternFill>
    </fill>
    <fill>
      <patternFill patternType="solid">
        <fgColor indexed="42"/>
        <bgColor indexed="27"/>
      </patternFill>
    </fill>
    <fill>
      <patternFill patternType="mediumGray"/>
    </fill>
    <fill>
      <patternFill patternType="solid">
        <fgColor indexed="38"/>
        <bgColor indexed="17"/>
      </patternFill>
    </fill>
    <fill>
      <patternFill patternType="solid">
        <fgColor indexed="27"/>
        <bgColor indexed="64"/>
      </patternFill>
    </fill>
    <fill>
      <patternFill patternType="solid">
        <fgColor indexed="43"/>
        <bgColor indexed="8"/>
      </patternFill>
    </fill>
    <fill>
      <patternFill patternType="solid">
        <fgColor indexed="40"/>
        <bgColor indexed="64"/>
      </patternFill>
    </fill>
    <fill>
      <patternFill patternType="solid">
        <fgColor indexed="43"/>
        <bgColor indexed="57"/>
      </patternFill>
    </fill>
    <fill>
      <patternFill patternType="solid">
        <fgColor rgb="FFFFFFCC"/>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theme="4"/>
      </top>
      <bottom style="double">
        <color theme="4"/>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
      <left/>
      <right/>
      <top style="thin">
        <color indexed="20"/>
      </top>
      <bottom style="thin">
        <color indexed="20"/>
      </bottom>
      <diagonal/>
    </border>
    <border>
      <left/>
      <right/>
      <top style="thin">
        <color indexed="64"/>
      </top>
      <bottom style="double">
        <color indexed="64"/>
      </bottom>
      <diagonal/>
    </border>
    <border>
      <left/>
      <right/>
      <top style="thin">
        <color indexed="32"/>
      </top>
      <bottom style="thin">
        <color indexed="32"/>
      </bottom>
      <diagonal/>
    </border>
    <border>
      <left/>
      <right/>
      <top style="thin">
        <color indexed="8"/>
      </top>
      <bottom style="double">
        <color indexed="8"/>
      </bottom>
      <diagonal/>
    </border>
    <border>
      <left style="thin">
        <color indexed="8"/>
      </left>
      <right style="thin">
        <color indexed="9"/>
      </right>
      <top style="thin">
        <color indexed="8"/>
      </top>
      <bottom style="thin">
        <color indexed="9"/>
      </bottom>
      <diagonal/>
    </border>
    <border>
      <left style="thin">
        <color indexed="64"/>
      </left>
      <right/>
      <top style="hair">
        <color indexed="8"/>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1"/>
      </left>
      <right/>
      <top/>
      <bottom/>
      <diagonal/>
    </border>
    <border>
      <left/>
      <right/>
      <top style="thin">
        <color indexed="25"/>
      </top>
      <bottom style="thin">
        <color indexed="25"/>
      </bottom>
      <diagonal/>
    </border>
    <border>
      <left style="hair">
        <color indexed="8"/>
      </left>
      <right style="hair">
        <color indexed="8"/>
      </right>
      <top style="hair">
        <color indexed="8"/>
      </top>
      <bottom style="hair">
        <color indexed="8"/>
      </bottom>
      <diagonal/>
    </border>
    <border>
      <left/>
      <right/>
      <top style="thin">
        <color indexed="9"/>
      </top>
      <bottom style="thin">
        <color indexed="8"/>
      </bottom>
      <diagonal/>
    </border>
    <border>
      <left style="thin">
        <color indexed="64"/>
      </left>
      <right style="thick">
        <color indexed="64"/>
      </right>
      <top style="thin">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bottom/>
      <diagonal/>
    </border>
    <border>
      <left style="thin">
        <color indexed="64"/>
      </left>
      <right style="thin">
        <color indexed="64"/>
      </right>
      <top style="hair">
        <color indexed="64"/>
      </top>
      <bottom style="hair">
        <color indexed="64"/>
      </bottom>
      <diagonal/>
    </border>
    <border>
      <left style="hair">
        <color indexed="14"/>
      </left>
      <right style="hair">
        <color indexed="14"/>
      </right>
      <top style="hair">
        <color indexed="14"/>
      </top>
      <bottom style="hair">
        <color indexed="14"/>
      </bottom>
      <diagonal/>
    </border>
    <border>
      <left style="hair">
        <color indexed="8"/>
      </left>
      <right style="hair">
        <color indexed="8"/>
      </right>
      <top style="hair">
        <color indexed="8"/>
      </top>
      <bottom style="thin">
        <color indexed="8"/>
      </bottom>
      <diagonal/>
    </border>
    <border>
      <left style="hair">
        <color indexed="8"/>
      </left>
      <right style="hair">
        <color indexed="8"/>
      </right>
      <top style="thin">
        <color indexed="8"/>
      </top>
      <bottom style="medium">
        <color indexed="8"/>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diagonal/>
    </border>
    <border>
      <left/>
      <right/>
      <top style="thin">
        <color indexed="62"/>
      </top>
      <bottom style="double">
        <color indexed="62"/>
      </bottom>
      <diagonal/>
    </border>
    <border>
      <left/>
      <right/>
      <top style="double">
        <color indexed="64"/>
      </top>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652">
    <xf numFmtId="0" fontId="0" fillId="0" borderId="0"/>
    <xf numFmtId="0" fontId="4" fillId="0" borderId="0"/>
    <xf numFmtId="0" fontId="5" fillId="0" borderId="0"/>
    <xf numFmtId="0" fontId="5" fillId="0" borderId="0"/>
    <xf numFmtId="166" fontId="4"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2" fillId="5" borderId="0" applyNumberFormat="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4" fillId="0" borderId="49" applyNumberFormat="0" applyFill="0" applyAlignment="0" applyProtection="0"/>
    <xf numFmtId="166" fontId="10" fillId="0" borderId="0" applyFont="0" applyFill="0" applyBorder="0" applyAlignment="0" applyProtection="0"/>
    <xf numFmtId="0" fontId="15" fillId="0" borderId="0"/>
    <xf numFmtId="0" fontId="10" fillId="0" borderId="0"/>
    <xf numFmtId="0" fontId="20" fillId="0" borderId="0"/>
    <xf numFmtId="0" fontId="20" fillId="0" borderId="0"/>
    <xf numFmtId="0" fontId="13" fillId="0" borderId="0"/>
    <xf numFmtId="166" fontId="13" fillId="0" borderId="0" applyFont="0" applyFill="0" applyBorder="0" applyAlignment="0" applyProtection="0"/>
    <xf numFmtId="0" fontId="4" fillId="0" borderId="0"/>
    <xf numFmtId="0" fontId="10" fillId="0" borderId="0"/>
    <xf numFmtId="0" fontId="25" fillId="0" borderId="44"/>
    <xf numFmtId="0" fontId="5" fillId="0" borderId="0" applyNumberFormat="0" applyFill="0" applyBorder="0" applyAlignment="0" applyProtection="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8" fillId="0" borderId="0"/>
    <xf numFmtId="172" fontId="5" fillId="0" borderId="0" applyFill="0" applyBorder="0" applyAlignment="0" applyProtection="0"/>
    <xf numFmtId="0" fontId="29" fillId="0" borderId="0"/>
    <xf numFmtId="0" fontId="29" fillId="0" borderId="0"/>
    <xf numFmtId="173" fontId="5" fillId="0" borderId="0" applyFill="0" applyBorder="0" applyAlignment="0" applyProtection="0"/>
    <xf numFmtId="174" fontId="23" fillId="0" borderId="0" applyFill="0" applyBorder="0" applyAlignment="0" applyProtection="0"/>
    <xf numFmtId="175" fontId="23" fillId="0" borderId="0" applyFill="0" applyBorder="0" applyAlignment="0" applyProtection="0"/>
    <xf numFmtId="0" fontId="30" fillId="0" borderId="0"/>
    <xf numFmtId="173" fontId="5" fillId="0" borderId="0" applyFill="0" applyBorder="0" applyAlignment="0" applyProtection="0"/>
    <xf numFmtId="176" fontId="5" fillId="0" borderId="0" applyFill="0" applyBorder="0" applyAlignment="0" applyProtection="0"/>
    <xf numFmtId="0" fontId="5" fillId="0" borderId="0" applyFill="0" applyBorder="0" applyAlignment="0" applyProtection="0"/>
    <xf numFmtId="0" fontId="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31"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5" fillId="0" borderId="5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1" fillId="0" borderId="0"/>
    <xf numFmtId="0" fontId="33"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3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44"/>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0" fillId="0" borderId="0"/>
    <xf numFmtId="0" fontId="33"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2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8" fillId="0" borderId="0">
      <alignment vertical="center"/>
    </xf>
    <xf numFmtId="177" fontId="5" fillId="0" borderId="0" applyFont="0" applyFill="0" applyBorder="0" applyAlignment="0" applyProtection="0"/>
    <xf numFmtId="178" fontId="5" fillId="0" borderId="0" applyFont="0" applyFill="0" applyBorder="0" applyAlignment="0" applyProtection="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1" fillId="0" borderId="0"/>
    <xf numFmtId="0" fontId="27" fillId="0" borderId="0"/>
    <xf numFmtId="0" fontId="27" fillId="0" borderId="0"/>
    <xf numFmtId="0" fontId="39" fillId="0" borderId="0"/>
    <xf numFmtId="0" fontId="27"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31" fillId="0" borderId="0"/>
    <xf numFmtId="0" fontId="31" fillId="0" borderId="0"/>
    <xf numFmtId="0" fontId="33" fillId="0" borderId="0"/>
    <xf numFmtId="0" fontId="30" fillId="0" borderId="0"/>
    <xf numFmtId="0" fontId="5" fillId="0" borderId="0"/>
    <xf numFmtId="0" fontId="5" fillId="0" borderId="0"/>
    <xf numFmtId="0" fontId="37" fillId="0" borderId="0"/>
    <xf numFmtId="0" fontId="5" fillId="0" borderId="0"/>
    <xf numFmtId="0" fontId="5" fillId="0" borderId="0"/>
    <xf numFmtId="0" fontId="30" fillId="0" borderId="0"/>
    <xf numFmtId="0" fontId="5" fillId="0" borderId="0"/>
    <xf numFmtId="0" fontId="5" fillId="0" borderId="0"/>
    <xf numFmtId="0" fontId="34" fillId="0" borderId="0"/>
    <xf numFmtId="0" fontId="5" fillId="0" borderId="0"/>
    <xf numFmtId="0" fontId="5" fillId="0" borderId="0"/>
    <xf numFmtId="0" fontId="31" fillId="0" borderId="0"/>
    <xf numFmtId="0" fontId="30" fillId="0" borderId="0"/>
    <xf numFmtId="0" fontId="31" fillId="0" borderId="0"/>
    <xf numFmtId="0" fontId="31" fillId="0" borderId="0"/>
    <xf numFmtId="0" fontId="32"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40" fillId="7" borderId="0" applyBorder="0">
      <alignment horizontal="center" wrapText="1"/>
    </xf>
    <xf numFmtId="49" fontId="40" fillId="8" borderId="0" applyBorder="0">
      <alignment horizontal="center" wrapText="1"/>
    </xf>
    <xf numFmtId="49" fontId="40" fillId="8"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7" borderId="0" applyBorder="0">
      <alignment horizontal="center" wrapText="1"/>
    </xf>
    <xf numFmtId="49" fontId="40" fillId="9" borderId="1" applyBorder="0">
      <alignment horizontal="center" wrapText="1"/>
    </xf>
    <xf numFmtId="49" fontId="40" fillId="8" borderId="0" applyBorder="0">
      <alignment horizontal="center" wrapText="1"/>
    </xf>
    <xf numFmtId="49" fontId="40" fillId="8" borderId="0" applyBorder="0">
      <alignment horizontal="center" wrapText="1"/>
    </xf>
    <xf numFmtId="49" fontId="40" fillId="8" borderId="0" applyBorder="0">
      <alignment horizontal="center" wrapText="1"/>
    </xf>
    <xf numFmtId="0" fontId="41" fillId="7" borderId="0" applyBorder="0">
      <alignment horizontal="left" wrapText="1"/>
    </xf>
    <xf numFmtId="0" fontId="41" fillId="8"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7" borderId="0" applyBorder="0">
      <alignment horizontal="left" wrapText="1"/>
    </xf>
    <xf numFmtId="0" fontId="41" fillId="9" borderId="1" applyBorder="0">
      <alignment horizontal="left" wrapText="1"/>
    </xf>
    <xf numFmtId="0" fontId="41" fillId="8" borderId="0" applyBorder="0">
      <alignment horizontal="left" wrapText="1"/>
    </xf>
    <xf numFmtId="0" fontId="41" fillId="8" borderId="0" applyBorder="0">
      <alignment horizontal="left" wrapText="1"/>
    </xf>
    <xf numFmtId="0" fontId="40" fillId="7" borderId="0" applyBorder="0">
      <alignment horizontal="center" textRotation="90" wrapText="1"/>
    </xf>
    <xf numFmtId="0" fontId="40" fillId="8"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7" borderId="0" applyBorder="0">
      <alignment horizontal="center" textRotation="90" wrapText="1"/>
    </xf>
    <xf numFmtId="0" fontId="40" fillId="9" borderId="13" applyBorder="0">
      <alignment horizontal="center" textRotation="90" wrapText="1"/>
    </xf>
    <xf numFmtId="0" fontId="40" fillId="8" borderId="0" applyBorder="0">
      <alignment horizontal="center" textRotation="90" wrapText="1"/>
    </xf>
    <xf numFmtId="0" fontId="40" fillId="8" borderId="0" applyBorder="0">
      <alignment horizontal="center" textRotation="90" wrapText="1"/>
    </xf>
    <xf numFmtId="0" fontId="33" fillId="0" borderId="0"/>
    <xf numFmtId="0" fontId="5" fillId="0" borderId="0"/>
    <xf numFmtId="0" fontId="34"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42" fillId="0" borderId="0">
      <alignment horizontal="left"/>
    </xf>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39" fillId="0" borderId="0"/>
    <xf numFmtId="0" fontId="27" fillId="0" borderId="0"/>
    <xf numFmtId="0" fontId="39" fillId="0" borderId="0"/>
    <xf numFmtId="0" fontId="27" fillId="0" borderId="0"/>
    <xf numFmtId="0" fontId="39"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30" fillId="0" borderId="0"/>
    <xf numFmtId="0" fontId="30" fillId="0" borderId="0"/>
    <xf numFmtId="0" fontId="33" fillId="0" borderId="0"/>
    <xf numFmtId="0" fontId="33"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38" fontId="43" fillId="0" borderId="0" applyFont="0" applyFill="0" applyBorder="0" applyAlignment="0" applyProtection="0"/>
    <xf numFmtId="0" fontId="5"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30" fillId="0" borderId="0"/>
    <xf numFmtId="0" fontId="5" fillId="0" borderId="0"/>
    <xf numFmtId="0" fontId="37" fillId="0" borderId="0"/>
    <xf numFmtId="0" fontId="5" fillId="0" borderId="0"/>
    <xf numFmtId="0" fontId="5" fillId="0" borderId="0"/>
    <xf numFmtId="0" fontId="37" fillId="0" borderId="0"/>
    <xf numFmtId="0" fontId="5" fillId="0" borderId="0"/>
    <xf numFmtId="0" fontId="5" fillId="0" borderId="0"/>
    <xf numFmtId="0" fontId="36"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38" fillId="0" borderId="0">
      <alignment vertical="center"/>
    </xf>
    <xf numFmtId="0" fontId="5" fillId="0" borderId="0"/>
    <xf numFmtId="0" fontId="37" fillId="0" borderId="0"/>
    <xf numFmtId="0" fontId="5" fillId="0" borderId="0"/>
    <xf numFmtId="0" fontId="5" fillId="0" borderId="0"/>
    <xf numFmtId="0" fontId="37" fillId="0" borderId="0"/>
    <xf numFmtId="0" fontId="5" fillId="0" borderId="0"/>
    <xf numFmtId="0" fontId="5" fillId="0" borderId="0"/>
    <xf numFmtId="0" fontId="37"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44" fillId="0" borderId="0">
      <alignment vertical="center"/>
    </xf>
    <xf numFmtId="0" fontId="5" fillId="0" borderId="0"/>
    <xf numFmtId="0" fontId="5" fillId="0" borderId="0"/>
    <xf numFmtId="0" fontId="33" fillId="0" borderId="0"/>
    <xf numFmtId="0" fontId="33" fillId="0" borderId="0"/>
    <xf numFmtId="0" fontId="5" fillId="0" borderId="0"/>
    <xf numFmtId="0" fontId="34"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5" fillId="0" borderId="0"/>
    <xf numFmtId="0" fontId="37" fillId="0" borderId="0"/>
    <xf numFmtId="0" fontId="5" fillId="0" borderId="0"/>
    <xf numFmtId="0" fontId="34" fillId="0" borderId="0"/>
    <xf numFmtId="0" fontId="5" fillId="0" borderId="0"/>
    <xf numFmtId="0" fontId="34" fillId="0" borderId="0"/>
    <xf numFmtId="0" fontId="5" fillId="0" borderId="0"/>
    <xf numFmtId="0" fontId="5" fillId="0" borderId="0"/>
    <xf numFmtId="0" fontId="34" fillId="0" borderId="0"/>
    <xf numFmtId="0" fontId="5" fillId="0" borderId="0"/>
    <xf numFmtId="179" fontId="5" fillId="10" borderId="51">
      <alignment wrapText="1"/>
      <protection locked="0"/>
    </xf>
    <xf numFmtId="0" fontId="45" fillId="11" borderId="37">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0" fontId="45" fillId="11" borderId="37">
      <alignment wrapText="1"/>
      <protection locked="0"/>
    </xf>
    <xf numFmtId="179" fontId="5" fillId="11" borderId="37">
      <alignment wrapText="1"/>
      <protection locked="0"/>
    </xf>
    <xf numFmtId="179" fontId="5" fillId="11" borderId="37">
      <alignment wrapText="1"/>
      <protection locked="0"/>
    </xf>
    <xf numFmtId="179" fontId="5" fillId="11" borderId="37">
      <alignment wrapText="1"/>
      <protection locked="0"/>
    </xf>
    <xf numFmtId="179" fontId="5" fillId="11" borderId="37">
      <alignment wrapText="1"/>
      <protection locked="0"/>
    </xf>
    <xf numFmtId="179" fontId="5" fillId="11" borderId="37">
      <alignment wrapText="1"/>
      <protection locked="0"/>
    </xf>
    <xf numFmtId="179" fontId="5" fillId="11" borderId="37">
      <alignment wrapText="1"/>
      <protection locked="0"/>
    </xf>
    <xf numFmtId="0" fontId="45" fillId="11" borderId="37">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0" borderId="51">
      <alignment wrapText="1"/>
      <protection locked="0"/>
    </xf>
    <xf numFmtId="179" fontId="5" fillId="11" borderId="37">
      <alignment wrapText="1"/>
      <protection locked="0"/>
    </xf>
    <xf numFmtId="179" fontId="5" fillId="11" borderId="37">
      <alignment wrapText="1"/>
      <protection locked="0"/>
    </xf>
    <xf numFmtId="179" fontId="5" fillId="11" borderId="37">
      <alignment wrapText="1"/>
      <protection locked="0"/>
    </xf>
    <xf numFmtId="0" fontId="5" fillId="0" borderId="0"/>
    <xf numFmtId="0" fontId="37" fillId="0" borderId="0"/>
    <xf numFmtId="0" fontId="5" fillId="0" borderId="0"/>
    <xf numFmtId="0" fontId="33"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42" fillId="0" borderId="0">
      <alignment horizontal="left"/>
    </xf>
    <xf numFmtId="0" fontId="31" fillId="0" borderId="0"/>
    <xf numFmtId="0" fontId="31" fillId="0" borderId="0"/>
    <xf numFmtId="0" fontId="31" fillId="0" borderId="0"/>
    <xf numFmtId="0" fontId="46" fillId="12" borderId="52"/>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31" fillId="0" borderId="0"/>
    <xf numFmtId="0" fontId="25" fillId="0" borderId="44"/>
    <xf numFmtId="180" fontId="40" fillId="9" borderId="28" applyNumberFormat="0" applyFont="0" applyFill="0" applyBorder="0" applyAlignment="0" applyProtection="0">
      <alignment horizontal="center"/>
    </xf>
    <xf numFmtId="0" fontId="5" fillId="0" borderId="0"/>
    <xf numFmtId="0" fontId="31" fillId="0" borderId="0"/>
    <xf numFmtId="0" fontId="5" fillId="0" borderId="0"/>
    <xf numFmtId="0" fontId="5" fillId="0" borderId="0"/>
    <xf numFmtId="0" fontId="34" fillId="0" borderId="0"/>
    <xf numFmtId="0" fontId="5" fillId="0" borderId="0"/>
    <xf numFmtId="0" fontId="5" fillId="0" borderId="0" applyNumberFormat="0" applyFill="0" applyBorder="0" applyAlignment="0" applyProtection="0"/>
    <xf numFmtId="0" fontId="5" fillId="0" borderId="0"/>
    <xf numFmtId="0" fontId="37" fillId="0" borderId="0"/>
    <xf numFmtId="0" fontId="5" fillId="0" borderId="0"/>
    <xf numFmtId="0" fontId="5" fillId="0" borderId="0"/>
    <xf numFmtId="0" fontId="33" fillId="0" borderId="0"/>
    <xf numFmtId="0" fontId="5" fillId="0" borderId="0"/>
    <xf numFmtId="0" fontId="31" fillId="0" borderId="0"/>
    <xf numFmtId="0" fontId="5" fillId="0" borderId="0"/>
    <xf numFmtId="0" fontId="37" fillId="0" borderId="0"/>
    <xf numFmtId="0" fontId="5" fillId="0" borderId="0"/>
    <xf numFmtId="0" fontId="5" fillId="0" borderId="0"/>
    <xf numFmtId="0" fontId="34" fillId="0" borderId="0"/>
    <xf numFmtId="0" fontId="5" fillId="0" borderId="0"/>
    <xf numFmtId="0" fontId="31" fillId="0" borderId="0"/>
    <xf numFmtId="0" fontId="33" fillId="0" borderId="0"/>
    <xf numFmtId="0" fontId="33" fillId="0" borderId="0"/>
    <xf numFmtId="0" fontId="5" fillId="0" borderId="0"/>
    <xf numFmtId="0" fontId="31" fillId="0" borderId="0"/>
    <xf numFmtId="0" fontId="5" fillId="0" borderId="0"/>
    <xf numFmtId="0" fontId="31" fillId="0" borderId="0"/>
    <xf numFmtId="0" fontId="5" fillId="0" borderId="0"/>
    <xf numFmtId="0" fontId="34" fillId="0" borderId="0"/>
    <xf numFmtId="0" fontId="5" fillId="0" borderId="0"/>
    <xf numFmtId="0" fontId="5" fillId="0" borderId="0"/>
    <xf numFmtId="0" fontId="34" fillId="0" borderId="0"/>
    <xf numFmtId="0" fontId="5" fillId="0" borderId="0"/>
    <xf numFmtId="0" fontId="47" fillId="0" borderId="0" applyNumberFormat="0" applyFill="0" applyBorder="0" applyProtection="0">
      <alignment vertical="top"/>
    </xf>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31" fillId="0" borderId="0"/>
    <xf numFmtId="0" fontId="5" fillId="0" borderId="0"/>
    <xf numFmtId="0" fontId="34" fillId="0" borderId="0"/>
    <xf numFmtId="0" fontId="5" fillId="0" borderId="0"/>
    <xf numFmtId="0" fontId="35" fillId="0" borderId="50"/>
    <xf numFmtId="0" fontId="35" fillId="0" borderId="50"/>
    <xf numFmtId="0" fontId="35" fillId="0" borderId="50"/>
    <xf numFmtId="0" fontId="35" fillId="0" borderId="50"/>
    <xf numFmtId="0" fontId="5" fillId="0" borderId="0"/>
    <xf numFmtId="0" fontId="34" fillId="0" borderId="0"/>
    <xf numFmtId="0" fontId="5" fillId="0" borderId="0"/>
    <xf numFmtId="0" fontId="5" fillId="0" borderId="0"/>
    <xf numFmtId="0" fontId="34" fillId="0" borderId="0"/>
    <xf numFmtId="0" fontId="5" fillId="0" borderId="0"/>
    <xf numFmtId="0" fontId="31" fillId="0" borderId="0"/>
    <xf numFmtId="0" fontId="31" fillId="0" borderId="0"/>
    <xf numFmtId="0" fontId="31" fillId="0" borderId="0"/>
    <xf numFmtId="0" fontId="31" fillId="0" borderId="0"/>
    <xf numFmtId="0" fontId="5" fillId="0" borderId="0"/>
    <xf numFmtId="0" fontId="33" fillId="0" borderId="0"/>
    <xf numFmtId="0" fontId="5" fillId="0" borderId="0"/>
    <xf numFmtId="0" fontId="5" fillId="0" borderId="0"/>
    <xf numFmtId="0" fontId="34" fillId="0" borderId="0"/>
    <xf numFmtId="0" fontId="5" fillId="0" borderId="0"/>
    <xf numFmtId="0" fontId="5" fillId="0" borderId="0"/>
    <xf numFmtId="0" fontId="31" fillId="0" borderId="0"/>
    <xf numFmtId="0" fontId="5" fillId="0" borderId="0"/>
    <xf numFmtId="0" fontId="31" fillId="0" borderId="0"/>
    <xf numFmtId="0" fontId="31" fillId="0" borderId="0"/>
    <xf numFmtId="0" fontId="32" fillId="0" borderId="0"/>
    <xf numFmtId="0" fontId="5" fillId="0" borderId="0"/>
    <xf numFmtId="0" fontId="34" fillId="0" borderId="0"/>
    <xf numFmtId="0" fontId="5" fillId="0" borderId="0"/>
    <xf numFmtId="0" fontId="5" fillId="0" borderId="0"/>
    <xf numFmtId="0" fontId="34" fillId="0" borderId="0"/>
    <xf numFmtId="0" fontId="5" fillId="0" borderId="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37" fillId="0" borderId="0"/>
    <xf numFmtId="0" fontId="5" fillId="0" borderId="0"/>
    <xf numFmtId="0" fontId="32" fillId="0" borderId="0">
      <alignment horizontal="left" wrapText="1"/>
    </xf>
    <xf numFmtId="0" fontId="5" fillId="0" borderId="0"/>
    <xf numFmtId="0" fontId="34" fillId="0" borderId="0"/>
    <xf numFmtId="0" fontId="5" fillId="0" borderId="0"/>
    <xf numFmtId="0" fontId="31" fillId="0" borderId="0"/>
    <xf numFmtId="0" fontId="33"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5"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5" fillId="0" borderId="0"/>
    <xf numFmtId="0" fontId="5" fillId="0" borderId="0"/>
    <xf numFmtId="0" fontId="31"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5" fillId="0" borderId="0"/>
    <xf numFmtId="0" fontId="31" fillId="0" borderId="0"/>
    <xf numFmtId="0" fontId="5" fillId="0" borderId="0"/>
    <xf numFmtId="0" fontId="31" fillId="0" borderId="0"/>
    <xf numFmtId="0" fontId="31" fillId="0" borderId="0"/>
    <xf numFmtId="0" fontId="5" fillId="0" borderId="0"/>
    <xf numFmtId="0" fontId="31" fillId="0" borderId="0"/>
    <xf numFmtId="0" fontId="31" fillId="0" borderId="0"/>
    <xf numFmtId="0" fontId="5" fillId="0" borderId="0"/>
    <xf numFmtId="0" fontId="31"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5" fillId="0" borderId="0"/>
    <xf numFmtId="0" fontId="31" fillId="0" borderId="0"/>
    <xf numFmtId="0" fontId="31" fillId="0" borderId="0"/>
    <xf numFmtId="0" fontId="5" fillId="0" borderId="0"/>
    <xf numFmtId="0" fontId="5" fillId="0" borderId="0"/>
    <xf numFmtId="0" fontId="5" fillId="0" borderId="0"/>
    <xf numFmtId="0" fontId="38" fillId="0" borderId="0">
      <alignment vertical="center"/>
    </xf>
    <xf numFmtId="0" fontId="38" fillId="0" borderId="0">
      <alignment vertical="center"/>
    </xf>
    <xf numFmtId="0" fontId="31" fillId="0" borderId="0"/>
    <xf numFmtId="0" fontId="31" fillId="0" borderId="0"/>
    <xf numFmtId="0" fontId="27" fillId="0" borderId="0">
      <alignment vertical="top"/>
    </xf>
    <xf numFmtId="0" fontId="48" fillId="0" borderId="0"/>
    <xf numFmtId="0" fontId="5" fillId="0" borderId="0"/>
    <xf numFmtId="0" fontId="38" fillId="0" borderId="0">
      <alignment vertical="center"/>
    </xf>
    <xf numFmtId="0" fontId="38" fillId="0" borderId="0">
      <alignment vertical="center"/>
    </xf>
    <xf numFmtId="0" fontId="38" fillId="0" borderId="0">
      <alignment vertical="center"/>
    </xf>
    <xf numFmtId="0" fontId="5"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25" fillId="0" borderId="44"/>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49" fillId="0" borderId="0"/>
    <xf numFmtId="0" fontId="5" fillId="0" borderId="0"/>
    <xf numFmtId="0" fontId="5" fillId="0" borderId="0"/>
    <xf numFmtId="0" fontId="33" fillId="0" borderId="0"/>
    <xf numFmtId="0" fontId="31" fillId="0" borderId="0"/>
    <xf numFmtId="0" fontId="5" fillId="0" borderId="0"/>
    <xf numFmtId="0" fontId="37" fillId="0" borderId="0"/>
    <xf numFmtId="0" fontId="35" fillId="0" borderId="50"/>
    <xf numFmtId="0" fontId="5" fillId="0" borderId="0" applyNumberFormat="0" applyFill="0" applyBorder="0" applyAlignment="0" applyProtection="0"/>
    <xf numFmtId="0" fontId="5" fillId="0" borderId="0"/>
    <xf numFmtId="0" fontId="5" fillId="0" borderId="0"/>
    <xf numFmtId="0" fontId="31" fillId="0" borderId="0"/>
    <xf numFmtId="0" fontId="33" fillId="0" borderId="0"/>
    <xf numFmtId="0" fontId="5" fillId="0" borderId="0"/>
    <xf numFmtId="0" fontId="34" fillId="0" borderId="0"/>
    <xf numFmtId="0" fontId="31"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applyNumberFormat="0" applyFill="0" applyBorder="0" applyAlignment="0" applyProtection="0"/>
    <xf numFmtId="0" fontId="5" fillId="0" borderId="0"/>
    <xf numFmtId="0" fontId="31" fillId="0" borderId="0"/>
    <xf numFmtId="0" fontId="31" fillId="0" borderId="0"/>
    <xf numFmtId="0" fontId="5" fillId="0" borderId="0"/>
    <xf numFmtId="0" fontId="5" fillId="0" borderId="0"/>
    <xf numFmtId="0" fontId="5" fillId="0" borderId="0"/>
    <xf numFmtId="0" fontId="5" fillId="0" borderId="0"/>
    <xf numFmtId="0" fontId="33" fillId="0" borderId="0"/>
    <xf numFmtId="0" fontId="33" fillId="0" borderId="0"/>
    <xf numFmtId="0" fontId="31" fillId="0" borderId="0"/>
    <xf numFmtId="0" fontId="31" fillId="0" borderId="0"/>
    <xf numFmtId="0" fontId="31" fillId="0" borderId="0"/>
    <xf numFmtId="0" fontId="33" fillId="0" borderId="0"/>
    <xf numFmtId="0" fontId="33" fillId="0" borderId="0"/>
    <xf numFmtId="0" fontId="31" fillId="0" borderId="0"/>
    <xf numFmtId="0" fontId="31" fillId="0" borderId="0"/>
    <xf numFmtId="0" fontId="31" fillId="0" borderId="0"/>
    <xf numFmtId="0" fontId="31" fillId="0" borderId="0"/>
    <xf numFmtId="0" fontId="31" fillId="0" borderId="0"/>
    <xf numFmtId="4" fontId="50" fillId="0" borderId="0">
      <alignment vertical="center"/>
    </xf>
    <xf numFmtId="0" fontId="31" fillId="0" borderId="0"/>
    <xf numFmtId="0" fontId="31"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31" fillId="0" borderId="0"/>
    <xf numFmtId="0" fontId="31" fillId="0" borderId="0"/>
    <xf numFmtId="0" fontId="5" fillId="0" borderId="0" applyFont="0" applyFill="0" applyBorder="0" applyAlignment="0" applyProtection="0"/>
    <xf numFmtId="0" fontId="5" fillId="0" borderId="0" applyFont="0" applyFill="0" applyBorder="0" applyAlignment="0" applyProtection="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53">
      <protection locked="0"/>
    </xf>
    <xf numFmtId="181" fontId="52" fillId="0" borderId="54">
      <alignment horizontal="left" vertical="center"/>
    </xf>
    <xf numFmtId="0" fontId="38"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8" fillId="0" borderId="0">
      <alignment vertical="center"/>
    </xf>
    <xf numFmtId="0" fontId="38" fillId="0" borderId="0">
      <alignment vertical="center"/>
    </xf>
    <xf numFmtId="0" fontId="5" fillId="0" borderId="0"/>
    <xf numFmtId="0" fontId="5" fillId="0" borderId="0">
      <alignment vertical="center"/>
    </xf>
    <xf numFmtId="0" fontId="53" fillId="0" borderId="0">
      <protection locked="0"/>
    </xf>
    <xf numFmtId="0" fontId="53" fillId="0" borderId="0">
      <protection locked="0"/>
    </xf>
    <xf numFmtId="0" fontId="5" fillId="0" borderId="0"/>
    <xf numFmtId="0" fontId="51" fillId="0" borderId="53">
      <protection locked="0"/>
    </xf>
    <xf numFmtId="0" fontId="54" fillId="0" borderId="0">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5" fillId="0" borderId="0">
      <protection locked="0"/>
    </xf>
    <xf numFmtId="0" fontId="55" fillId="0" borderId="55">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5" fillId="0" borderId="0">
      <protection locked="0"/>
    </xf>
    <xf numFmtId="0" fontId="55" fillId="0" borderId="55">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5" fillId="0" borderId="0">
      <protection locked="0"/>
    </xf>
    <xf numFmtId="0" fontId="55" fillId="0" borderId="55">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1" fillId="0" borderId="0">
      <protection locked="0"/>
    </xf>
    <xf numFmtId="0" fontId="51" fillId="0" borderId="53">
      <protection locked="0"/>
    </xf>
    <xf numFmtId="0" fontId="5" fillId="0" borderId="0"/>
    <xf numFmtId="0" fontId="5" fillId="0" borderId="0"/>
    <xf numFmtId="0" fontId="5" fillId="0" borderId="0"/>
    <xf numFmtId="0" fontId="5" fillId="0" borderId="0"/>
    <xf numFmtId="0" fontId="55" fillId="0" borderId="0">
      <protection locked="0"/>
    </xf>
    <xf numFmtId="0" fontId="55" fillId="0" borderId="55">
      <protection locked="0"/>
    </xf>
    <xf numFmtId="0" fontId="5" fillId="0" borderId="0"/>
    <xf numFmtId="0" fontId="5" fillId="0" borderId="0"/>
    <xf numFmtId="0" fontId="55" fillId="0" borderId="0">
      <protection locked="0"/>
    </xf>
    <xf numFmtId="0" fontId="55" fillId="0" borderId="55">
      <protection locked="0"/>
    </xf>
    <xf numFmtId="0" fontId="5" fillId="0" borderId="0"/>
    <xf numFmtId="0" fontId="5" fillId="0" borderId="0"/>
    <xf numFmtId="0" fontId="51" fillId="0" borderId="0">
      <protection locked="0"/>
    </xf>
    <xf numFmtId="0" fontId="51" fillId="0" borderId="53">
      <protection locked="0"/>
    </xf>
    <xf numFmtId="0" fontId="54" fillId="0" borderId="0">
      <protection locked="0"/>
    </xf>
    <xf numFmtId="0" fontId="54" fillId="0" borderId="53">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5" fillId="0" borderId="0">
      <protection locked="0"/>
    </xf>
    <xf numFmtId="0" fontId="55"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5" fillId="0" borderId="0">
      <protection locked="0"/>
    </xf>
    <xf numFmtId="0" fontId="55"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 fillId="0" borderId="0"/>
    <xf numFmtId="0" fontId="5" fillId="0" borderId="0"/>
    <xf numFmtId="0" fontId="5" fillId="0" borderId="0"/>
    <xf numFmtId="0" fontId="5" fillId="0" borderId="0"/>
    <xf numFmtId="0" fontId="55" fillId="0" borderId="0">
      <protection locked="0"/>
    </xf>
    <xf numFmtId="0" fontId="55" fillId="0" borderId="0">
      <protection locked="0"/>
    </xf>
    <xf numFmtId="0" fontId="5" fillId="0" borderId="0"/>
    <xf numFmtId="0" fontId="5" fillId="0" borderId="0"/>
    <xf numFmtId="0" fontId="55" fillId="0" borderId="0">
      <protection locked="0"/>
    </xf>
    <xf numFmtId="0" fontId="55" fillId="0" borderId="0">
      <protection locked="0"/>
    </xf>
    <xf numFmtId="0" fontId="5" fillId="0" borderId="0"/>
    <xf numFmtId="0" fontId="5" fillId="0" borderId="0"/>
    <xf numFmtId="0" fontId="51" fillId="0" borderId="0">
      <protection locked="0"/>
    </xf>
    <xf numFmtId="0" fontId="51" fillId="0" borderId="0">
      <protection locked="0"/>
    </xf>
    <xf numFmtId="0" fontId="54" fillId="0" borderId="0">
      <protection locked="0"/>
    </xf>
    <xf numFmtId="0" fontId="54" fillId="0" borderId="0">
      <protection locked="0"/>
    </xf>
    <xf numFmtId="0" fontId="55" fillId="0" borderId="0">
      <protection locked="0"/>
    </xf>
    <xf numFmtId="0" fontId="53" fillId="0" borderId="0">
      <protection locked="0"/>
    </xf>
    <xf numFmtId="0" fontId="53" fillId="0" borderId="0">
      <protection locked="0"/>
    </xf>
    <xf numFmtId="182" fontId="56" fillId="0" borderId="0">
      <alignment horizontal="center"/>
    </xf>
    <xf numFmtId="183" fontId="23" fillId="0" borderId="0" applyFill="0" applyBorder="0" applyAlignment="0" applyProtection="0"/>
    <xf numFmtId="184" fontId="30" fillId="13" borderId="1">
      <alignment horizontal="center"/>
    </xf>
    <xf numFmtId="185" fontId="57" fillId="0" borderId="0" applyFont="0" applyAlignment="0" applyProtection="0">
      <protection locked="0" hidden="1"/>
    </xf>
    <xf numFmtId="0" fontId="43" fillId="14" borderId="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186" fontId="57" fillId="0" borderId="0" applyFill="0" applyBorder="0" applyProtection="0">
      <alignment horizontal="right"/>
    </xf>
    <xf numFmtId="181" fontId="52" fillId="0" borderId="54">
      <alignment horizontal="left" vertical="center"/>
    </xf>
    <xf numFmtId="0" fontId="23" fillId="8" borderId="56" applyNumberFormat="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187" fontId="59" fillId="0" borderId="0">
      <alignment horizontal="left" vertical="top" wrapText="1"/>
    </xf>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5"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5" fillId="0" borderId="0"/>
    <xf numFmtId="0" fontId="5" fillId="0" borderId="0"/>
    <xf numFmtId="0" fontId="61" fillId="0" borderId="0"/>
    <xf numFmtId="0" fontId="5" fillId="0" borderId="0"/>
    <xf numFmtId="188" fontId="62" fillId="0" borderId="0">
      <protection locked="0"/>
    </xf>
    <xf numFmtId="188" fontId="62" fillId="0" borderId="0">
      <protection locked="0"/>
    </xf>
    <xf numFmtId="0" fontId="60" fillId="29" borderId="0" applyNumberFormat="0" applyBorder="0" applyAlignment="0" applyProtection="0"/>
    <xf numFmtId="0" fontId="5" fillId="0" borderId="0"/>
    <xf numFmtId="0" fontId="5" fillId="0" borderId="0"/>
    <xf numFmtId="0" fontId="5" fillId="0" borderId="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5" fillId="0" borderId="0"/>
    <xf numFmtId="0" fontId="5" fillId="0" borderId="0"/>
    <xf numFmtId="0" fontId="5"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5" fillId="0" borderId="0"/>
    <xf numFmtId="0" fontId="5" fillId="0" borderId="0"/>
    <xf numFmtId="0" fontId="5" fillId="0" borderId="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26" borderId="0" applyNumberFormat="0" applyBorder="0" applyAlignment="0" applyProtection="0"/>
    <xf numFmtId="0" fontId="5" fillId="0" borderId="0"/>
    <xf numFmtId="0" fontId="5" fillId="0" borderId="0"/>
    <xf numFmtId="0" fontId="5"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5" fillId="0" borderId="0"/>
    <xf numFmtId="0" fontId="5" fillId="0" borderId="0"/>
    <xf numFmtId="0" fontId="5" fillId="0" borderId="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32" borderId="0" applyNumberFormat="0" applyBorder="0" applyAlignment="0" applyProtection="0"/>
    <xf numFmtId="0" fontId="5" fillId="0" borderId="0"/>
    <xf numFmtId="0" fontId="5" fillId="0" borderId="0"/>
    <xf numFmtId="0" fontId="5" fillId="0" borderId="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5" fillId="0" borderId="0"/>
    <xf numFmtId="0" fontId="5" fillId="0" borderId="0"/>
    <xf numFmtId="0" fontId="5" fillId="0" borderId="0"/>
    <xf numFmtId="0" fontId="20" fillId="0" borderId="0" applyNumberFormat="0" applyAlignment="0"/>
    <xf numFmtId="0" fontId="63" fillId="0" borderId="0" applyFont="0" applyFill="0" applyBorder="0" applyAlignment="0" applyProtection="0"/>
    <xf numFmtId="0" fontId="63" fillId="0" borderId="0" applyFont="0" applyFill="0" applyBorder="0" applyAlignment="0" applyProtection="0"/>
    <xf numFmtId="0" fontId="5" fillId="0" borderId="0"/>
    <xf numFmtId="0" fontId="5" fillId="0" borderId="0"/>
    <xf numFmtId="0" fontId="5" fillId="0" borderId="0"/>
    <xf numFmtId="0" fontId="64" fillId="0" borderId="37">
      <protection hidden="1"/>
    </xf>
    <xf numFmtId="0" fontId="63" fillId="0" borderId="0" applyFont="0" applyFill="0" applyBorder="0" applyAlignment="0" applyProtection="0"/>
    <xf numFmtId="0" fontId="63" fillId="0" borderId="0" applyFont="0" applyFill="0" applyBorder="0" applyAlignment="0" applyProtection="0"/>
    <xf numFmtId="0" fontId="5" fillId="0" borderId="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5" fillId="0" borderId="0"/>
    <xf numFmtId="0" fontId="5" fillId="0" borderId="0"/>
    <xf numFmtId="0" fontId="5" fillId="0" borderId="0"/>
    <xf numFmtId="0" fontId="5" fillId="0" borderId="0"/>
    <xf numFmtId="0" fontId="66" fillId="0" borderId="0" applyBorder="0">
      <alignment horizontal="left" vertical="top" wrapText="1"/>
      <protection locked="0"/>
    </xf>
    <xf numFmtId="0" fontId="66" fillId="0" borderId="0" applyBorder="0">
      <alignment vertical="top"/>
      <protection locked="0"/>
    </xf>
    <xf numFmtId="189" fontId="67" fillId="0" borderId="0" applyBorder="0">
      <alignment vertical="top"/>
      <protection locked="0"/>
    </xf>
    <xf numFmtId="1" fontId="66" fillId="33" borderId="0" applyBorder="0">
      <alignment vertical="top"/>
    </xf>
    <xf numFmtId="0" fontId="68" fillId="0" borderId="0"/>
    <xf numFmtId="0" fontId="5" fillId="0" borderId="0"/>
    <xf numFmtId="0" fontId="5" fillId="0" borderId="0"/>
    <xf numFmtId="10" fontId="69" fillId="34" borderId="0" applyNumberFormat="0" applyFont="0" applyFill="0" applyBorder="0" applyAlignment="0" applyProtection="0"/>
    <xf numFmtId="0" fontId="5" fillId="0" borderId="0"/>
    <xf numFmtId="190" fontId="70" fillId="0" borderId="38" applyNumberFormat="0" applyFill="0" applyAlignment="0" applyProtection="0">
      <alignment horizontal="center"/>
    </xf>
    <xf numFmtId="191" fontId="70" fillId="0" borderId="26" applyFill="0" applyAlignment="0" applyProtection="0">
      <alignment horizontal="center"/>
    </xf>
    <xf numFmtId="0" fontId="71" fillId="17" borderId="0" applyNumberFormat="0" applyBorder="0" applyAlignment="0" applyProtection="0"/>
    <xf numFmtId="0" fontId="63" fillId="0" borderId="0"/>
    <xf numFmtId="0" fontId="72" fillId="0" borderId="0" applyNumberFormat="0" applyFill="0" applyBorder="0" applyAlignment="0" applyProtection="0"/>
    <xf numFmtId="0" fontId="21" fillId="0" borderId="0" applyNumberFormat="0" applyFill="0" applyBorder="0" applyAlignment="0" applyProtection="0"/>
    <xf numFmtId="37" fontId="73" fillId="35" borderId="0" applyNumberFormat="0" applyFont="0" applyBorder="0" applyAlignment="0"/>
    <xf numFmtId="37" fontId="32" fillId="36" borderId="0" applyNumberFormat="0" applyFont="0" applyBorder="0" applyAlignment="0"/>
    <xf numFmtId="37" fontId="20" fillId="35" borderId="57" applyNumberFormat="0" applyBorder="0" applyAlignment="0"/>
    <xf numFmtId="192" fontId="20" fillId="0" borderId="46" applyNumberFormat="0" applyFont="0" applyFill="0" applyBorder="0" applyAlignment="0" applyProtection="0"/>
    <xf numFmtId="37" fontId="74" fillId="6" borderId="26" applyFill="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5" fillId="37" borderId="58"/>
    <xf numFmtId="0" fontId="75" fillId="33" borderId="59" applyNumberFormat="0" applyAlignment="0" applyProtection="0"/>
    <xf numFmtId="0" fontId="75" fillId="33" borderId="59" applyNumberFormat="0" applyAlignment="0" applyProtection="0"/>
    <xf numFmtId="0" fontId="75" fillId="33" borderId="59" applyNumberFormat="0" applyAlignment="0" applyProtection="0"/>
    <xf numFmtId="0" fontId="75" fillId="33" borderId="59" applyNumberFormat="0" applyAlignment="0" applyProtection="0"/>
    <xf numFmtId="0" fontId="75" fillId="33" borderId="59" applyNumberFormat="0" applyAlignment="0" applyProtection="0"/>
    <xf numFmtId="193" fontId="76" fillId="38" borderId="0" applyNumberFormat="0" applyFont="0" applyBorder="0" applyAlignment="0"/>
    <xf numFmtId="0" fontId="77" fillId="39" borderId="60" applyNumberFormat="0" applyAlignment="0" applyProtection="0"/>
    <xf numFmtId="0" fontId="78" fillId="0" borderId="61" applyNumberFormat="0" applyFill="0" applyAlignment="0" applyProtection="0"/>
    <xf numFmtId="0" fontId="5" fillId="0" borderId="0"/>
    <xf numFmtId="0" fontId="5" fillId="0" borderId="0"/>
    <xf numFmtId="0" fontId="5" fillId="0" borderId="0"/>
    <xf numFmtId="0" fontId="77" fillId="39" borderId="60" applyNumberFormat="0" applyAlignment="0" applyProtection="0"/>
    <xf numFmtId="0" fontId="77" fillId="39" borderId="60" applyNumberFormat="0" applyAlignment="0" applyProtection="0"/>
    <xf numFmtId="0" fontId="77" fillId="39" borderId="60" applyNumberFormat="0" applyAlignment="0" applyProtection="0"/>
    <xf numFmtId="0" fontId="77" fillId="39" borderId="60" applyNumberFormat="0" applyAlignment="0" applyProtection="0"/>
    <xf numFmtId="194" fontId="4" fillId="35" borderId="0">
      <alignment vertical="center"/>
      <protection locked="0"/>
    </xf>
    <xf numFmtId="0" fontId="5" fillId="0" borderId="0"/>
    <xf numFmtId="0" fontId="5" fillId="0" borderId="0"/>
    <xf numFmtId="0" fontId="5" fillId="0" borderId="0"/>
    <xf numFmtId="0" fontId="5" fillId="0" borderId="0"/>
    <xf numFmtId="0" fontId="5" fillId="0" borderId="0"/>
    <xf numFmtId="0" fontId="5" fillId="0" borderId="0"/>
    <xf numFmtId="0" fontId="79" fillId="0" borderId="0"/>
    <xf numFmtId="195" fontId="56" fillId="0" borderId="0" applyFont="0" applyFill="0" applyBorder="0" applyAlignment="0" applyProtection="0"/>
    <xf numFmtId="0" fontId="32" fillId="0" borderId="0" applyFont="0" applyFill="0" applyBorder="0" applyAlignment="0" applyProtection="0"/>
    <xf numFmtId="0" fontId="5" fillId="0" borderId="0"/>
    <xf numFmtId="196" fontId="80"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applyFont="0" applyFill="0" applyBorder="0" applyAlignment="0" applyProtection="0"/>
    <xf numFmtId="197" fontId="3" fillId="0" borderId="0" applyFont="0" applyFill="0" applyBorder="0" applyAlignment="0" applyProtection="0"/>
    <xf numFmtId="166" fontId="81" fillId="0" borderId="0" applyFont="0" applyFill="0" applyBorder="0" applyAlignment="0" applyProtection="0"/>
    <xf numFmtId="166" fontId="24" fillId="0" borderId="0" applyFont="0" applyFill="0" applyBorder="0" applyAlignment="0" applyProtection="0"/>
    <xf numFmtId="197" fontId="3" fillId="0" borderId="0" applyFont="0" applyFill="0" applyBorder="0" applyAlignment="0" applyProtection="0"/>
    <xf numFmtId="0" fontId="5" fillId="0" borderId="0"/>
    <xf numFmtId="0" fontId="5" fillId="0" borderId="0"/>
    <xf numFmtId="0" fontId="5" fillId="0" borderId="0"/>
    <xf numFmtId="0" fontId="5" fillId="0" borderId="0"/>
    <xf numFmtId="197" fontId="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98" fontId="32" fillId="0" borderId="0" applyFont="0" applyFill="0" applyBorder="0" applyAlignment="0" applyProtection="0"/>
    <xf numFmtId="0" fontId="5" fillId="0" borderId="0"/>
    <xf numFmtId="0" fontId="82" fillId="0" borderId="0"/>
    <xf numFmtId="0" fontId="33" fillId="0" borderId="0"/>
    <xf numFmtId="0" fontId="5" fillId="0" borderId="0"/>
    <xf numFmtId="0" fontId="5" fillId="0" borderId="0"/>
    <xf numFmtId="0" fontId="82" fillId="0" borderId="0"/>
    <xf numFmtId="0" fontId="33" fillId="0" borderId="0"/>
    <xf numFmtId="0" fontId="83" fillId="0" borderId="0" applyProtection="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99" fontId="5" fillId="9" borderId="58"/>
    <xf numFmtId="0" fontId="5" fillId="0" borderId="0"/>
    <xf numFmtId="0" fontId="5" fillId="0" borderId="0"/>
    <xf numFmtId="0" fontId="5" fillId="0" borderId="0"/>
    <xf numFmtId="200" fontId="32" fillId="0" borderId="0" applyFont="0" applyFill="0" applyBorder="0" applyAlignment="0" applyProtection="0"/>
    <xf numFmtId="0" fontId="5" fillId="0" borderId="0"/>
    <xf numFmtId="201" fontId="84" fillId="40" borderId="62" applyNumberFormat="0" applyBorder="0"/>
    <xf numFmtId="37" fontId="32" fillId="9" borderId="0" applyNumberFormat="0" applyFont="0" applyBorder="0" applyAlignment="0"/>
    <xf numFmtId="37" fontId="32" fillId="41" borderId="0" applyNumberFormat="0" applyFont="0" applyBorder="0" applyAlignment="0"/>
    <xf numFmtId="192" fontId="32" fillId="9" borderId="0" applyFont="0" applyAlignment="0"/>
    <xf numFmtId="192" fontId="32" fillId="41" borderId="0" applyFont="0" applyBorder="0" applyAlignment="0"/>
    <xf numFmtId="0" fontId="5" fillId="0" borderId="0"/>
    <xf numFmtId="0" fontId="85" fillId="0" borderId="0"/>
    <xf numFmtId="0" fontId="5" fillId="0" borderId="0"/>
    <xf numFmtId="0" fontId="86" fillId="0" borderId="0" applyNumberFormat="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87" fillId="0" borderId="0"/>
    <xf numFmtId="203"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4" fontId="88" fillId="42" borderId="0" applyNumberFormat="0" applyBorder="0" applyAlignment="0" applyProtection="0"/>
    <xf numFmtId="205" fontId="32" fillId="0" borderId="0" applyFont="0" applyFill="0" applyBorder="0" applyAlignment="0" applyProtection="0"/>
    <xf numFmtId="197" fontId="89" fillId="0" borderId="0" applyFont="0" applyFill="0" applyBorder="0" applyAlignment="0" applyProtection="0"/>
    <xf numFmtId="0" fontId="51" fillId="0" borderId="0">
      <protection locked="0"/>
    </xf>
    <xf numFmtId="0" fontId="5" fillId="0" borderId="0"/>
    <xf numFmtId="0" fontId="5" fillId="0" borderId="0"/>
    <xf numFmtId="206" fontId="76" fillId="0" borderId="0"/>
    <xf numFmtId="206" fontId="90" fillId="0" borderId="0">
      <protection locked="0"/>
    </xf>
    <xf numFmtId="207" fontId="76" fillId="0" borderId="0"/>
    <xf numFmtId="202" fontId="59" fillId="0" borderId="0"/>
    <xf numFmtId="208" fontId="32" fillId="0" borderId="0" applyFont="0" applyFill="0" applyBorder="0" applyAlignment="0" applyProtection="0"/>
    <xf numFmtId="0" fontId="5" fillId="0" borderId="0"/>
    <xf numFmtId="0" fontId="5" fillId="0" borderId="0"/>
    <xf numFmtId="0" fontId="91" fillId="0" borderId="37">
      <protection locked="0"/>
    </xf>
    <xf numFmtId="0" fontId="5" fillId="0" borderId="0"/>
    <xf numFmtId="0" fontId="5" fillId="0" borderId="0"/>
    <xf numFmtId="0" fontId="5" fillId="0" borderId="0"/>
    <xf numFmtId="0" fontId="53" fillId="0" borderId="0">
      <protection locked="0"/>
    </xf>
    <xf numFmtId="0" fontId="53" fillId="0" borderId="0">
      <protection locked="0"/>
    </xf>
    <xf numFmtId="0" fontId="92" fillId="0" borderId="0" applyNumberFormat="0" applyFill="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93" fillId="0" borderId="0"/>
    <xf numFmtId="0" fontId="94" fillId="20" borderId="59" applyNumberFormat="0" applyAlignment="0" applyProtection="0"/>
    <xf numFmtId="0" fontId="5" fillId="0" borderId="0"/>
    <xf numFmtId="0" fontId="5" fillId="0" borderId="0"/>
    <xf numFmtId="0" fontId="58"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65" fontId="96" fillId="11" borderId="1"/>
    <xf numFmtId="49" fontId="81" fillId="0" borderId="0" applyNumberFormat="0" applyFill="0" applyBorder="0" applyProtection="0">
      <alignment horizontal="center" vertical="top"/>
    </xf>
    <xf numFmtId="209" fontId="97" fillId="0" borderId="0" applyBorder="0">
      <alignment horizontal="right" vertical="top"/>
    </xf>
    <xf numFmtId="210" fontId="81" fillId="0" borderId="0" applyBorder="0">
      <alignment horizontal="right" vertical="top"/>
    </xf>
    <xf numFmtId="210" fontId="97" fillId="0" borderId="0" applyBorder="0">
      <alignment horizontal="right" vertical="top"/>
    </xf>
    <xf numFmtId="187" fontId="81" fillId="0" borderId="0" applyFill="0" applyBorder="0">
      <alignment horizontal="right" vertical="top"/>
    </xf>
    <xf numFmtId="211" fontId="81" fillId="0" borderId="0" applyFill="0" applyBorder="0">
      <alignment horizontal="right" vertical="top"/>
    </xf>
    <xf numFmtId="212" fontId="81" fillId="0" borderId="0" applyFill="0" applyBorder="0">
      <alignment horizontal="right" vertical="top"/>
    </xf>
    <xf numFmtId="213" fontId="81" fillId="0" borderId="0" applyFill="0" applyBorder="0">
      <alignment horizontal="right" vertical="top"/>
    </xf>
    <xf numFmtId="0" fontId="98" fillId="0" borderId="0">
      <alignment horizontal="left"/>
    </xf>
    <xf numFmtId="0" fontId="98" fillId="0" borderId="54">
      <alignment horizontal="right" wrapText="1"/>
    </xf>
    <xf numFmtId="0" fontId="98" fillId="0" borderId="54">
      <alignment horizontal="right"/>
    </xf>
    <xf numFmtId="0" fontId="99" fillId="0" borderId="63">
      <alignment horizontal="right" wrapText="1"/>
    </xf>
    <xf numFmtId="0" fontId="100" fillId="0" borderId="0">
      <alignment horizontal="center" wrapText="1"/>
    </xf>
    <xf numFmtId="181" fontId="52" fillId="0" borderId="54">
      <alignment horizontal="left"/>
    </xf>
    <xf numFmtId="0" fontId="101" fillId="0" borderId="0">
      <alignment vertical="center"/>
    </xf>
    <xf numFmtId="214" fontId="101" fillId="0" borderId="0">
      <alignment horizontal="left" vertical="center"/>
    </xf>
    <xf numFmtId="215" fontId="102" fillId="0" borderId="0">
      <alignment vertical="center"/>
    </xf>
    <xf numFmtId="0" fontId="103" fillId="0" borderId="0">
      <alignment vertical="center"/>
    </xf>
    <xf numFmtId="181" fontId="52" fillId="0" borderId="54">
      <alignment horizontal="left"/>
    </xf>
    <xf numFmtId="181" fontId="52" fillId="0" borderId="54">
      <alignment horizontal="left"/>
    </xf>
    <xf numFmtId="181" fontId="104" fillId="0" borderId="63">
      <alignment horizontal="left"/>
    </xf>
    <xf numFmtId="216" fontId="32" fillId="0" borderId="37" applyNumberFormat="0" applyFont="0" applyBorder="0" applyAlignment="0"/>
    <xf numFmtId="181" fontId="105" fillId="0" borderId="0" applyFill="0" applyBorder="0">
      <alignment vertical="top"/>
    </xf>
    <xf numFmtId="181" fontId="106" fillId="0" borderId="0" applyFill="0" applyBorder="0" applyProtection="0">
      <alignment vertical="top"/>
    </xf>
    <xf numFmtId="181" fontId="107" fillId="0" borderId="0">
      <alignment vertical="top"/>
    </xf>
    <xf numFmtId="217" fontId="3" fillId="11" borderId="58" applyFont="0" applyAlignment="0"/>
    <xf numFmtId="15" fontId="108" fillId="43" borderId="64">
      <alignment horizontal="center"/>
      <protection locked="0"/>
    </xf>
    <xf numFmtId="181" fontId="81" fillId="0" borderId="0">
      <alignment horizontal="center"/>
    </xf>
    <xf numFmtId="181" fontId="109" fillId="0" borderId="54">
      <alignment horizontal="center"/>
    </xf>
    <xf numFmtId="181" fontId="109" fillId="0" borderId="54">
      <alignment horizontal="center"/>
    </xf>
    <xf numFmtId="218" fontId="81" fillId="0" borderId="54" applyFill="0" applyBorder="0" applyProtection="0">
      <alignment horizontal="right" vertical="top"/>
    </xf>
    <xf numFmtId="218" fontId="81" fillId="0" borderId="63" applyFill="0" applyBorder="0" applyProtection="0">
      <alignment horizontal="right" vertical="top"/>
    </xf>
    <xf numFmtId="219" fontId="110" fillId="0" borderId="0">
      <alignment horizontal="left" vertical="top"/>
    </xf>
    <xf numFmtId="217" fontId="108" fillId="43" borderId="64" applyAlignment="0">
      <protection locked="0"/>
    </xf>
    <xf numFmtId="214" fontId="111" fillId="0" borderId="0">
      <alignment horizontal="left" vertical="center"/>
    </xf>
    <xf numFmtId="181" fontId="111" fillId="0" borderId="0"/>
    <xf numFmtId="181" fontId="112" fillId="0" borderId="0"/>
    <xf numFmtId="181" fontId="113" fillId="0" borderId="0"/>
    <xf numFmtId="181" fontId="113" fillId="0" borderId="0"/>
    <xf numFmtId="181" fontId="114" fillId="0" borderId="0"/>
    <xf numFmtId="181" fontId="32" fillId="0" borderId="0"/>
    <xf numFmtId="181" fontId="115" fillId="0" borderId="0">
      <alignment horizontal="left" vertical="top"/>
    </xf>
    <xf numFmtId="181" fontId="115" fillId="0" borderId="0">
      <alignment horizontal="left" vertical="top"/>
    </xf>
    <xf numFmtId="181" fontId="116" fillId="0" borderId="0">
      <alignment horizontal="left" vertical="top"/>
    </xf>
    <xf numFmtId="0" fontId="81" fillId="0" borderId="0" applyFill="0" applyBorder="0">
      <alignment horizontal="left" vertical="top" wrapText="1"/>
    </xf>
    <xf numFmtId="0" fontId="117" fillId="0" borderId="0">
      <alignment horizontal="left" vertical="top" wrapText="1"/>
    </xf>
    <xf numFmtId="0" fontId="118" fillId="0" borderId="0">
      <alignment horizontal="left" vertical="top" wrapText="1"/>
    </xf>
    <xf numFmtId="0" fontId="97" fillId="0" borderId="0">
      <alignment horizontal="left" vertical="top" wrapText="1"/>
    </xf>
    <xf numFmtId="0" fontId="54" fillId="0" borderId="0">
      <protection locked="0"/>
    </xf>
    <xf numFmtId="0" fontId="54" fillId="0" borderId="0">
      <protection locked="0"/>
    </xf>
    <xf numFmtId="0" fontId="119" fillId="0" borderId="0">
      <protection locked="0"/>
    </xf>
    <xf numFmtId="0" fontId="54" fillId="0" borderId="0">
      <protection locked="0"/>
    </xf>
    <xf numFmtId="0" fontId="54" fillId="0" borderId="0">
      <protection locked="0"/>
    </xf>
    <xf numFmtId="0" fontId="54" fillId="0" borderId="0">
      <protection locked="0"/>
    </xf>
    <xf numFmtId="0" fontId="119" fillId="0" borderId="0">
      <protection locked="0"/>
    </xf>
    <xf numFmtId="220" fontId="32" fillId="0" borderId="0" applyFont="0" applyFill="0" applyBorder="0" applyAlignment="0" applyProtection="0"/>
    <xf numFmtId="221" fontId="5" fillId="0" borderId="0" applyFill="0" applyBorder="0" applyAlignment="0" applyProtection="0"/>
    <xf numFmtId="0" fontId="5" fillId="0" borderId="0"/>
    <xf numFmtId="0" fontId="51" fillId="0" borderId="0">
      <protection locked="0"/>
    </xf>
    <xf numFmtId="40" fontId="32" fillId="0" borderId="0" applyNumberFormat="0">
      <alignment horizontal="right"/>
    </xf>
    <xf numFmtId="38" fontId="5" fillId="0" borderId="0" applyFont="0" applyBorder="0" applyAlignment="0"/>
    <xf numFmtId="169" fontId="5" fillId="0" borderId="0" applyFont="0" applyBorder="0" applyAlignment="0"/>
    <xf numFmtId="196" fontId="32" fillId="0" borderId="0" applyFill="0" applyBorder="0"/>
    <xf numFmtId="0" fontId="51" fillId="0" borderId="0">
      <protection locked="0"/>
    </xf>
    <xf numFmtId="0" fontId="5" fillId="0" borderId="0"/>
    <xf numFmtId="0" fontId="5" fillId="0" borderId="0"/>
    <xf numFmtId="0" fontId="5" fillId="0" borderId="0"/>
    <xf numFmtId="37" fontId="32" fillId="11" borderId="0"/>
    <xf numFmtId="37" fontId="32" fillId="44" borderId="0"/>
    <xf numFmtId="37" fontId="32" fillId="45" borderId="0"/>
    <xf numFmtId="38" fontId="120" fillId="9" borderId="65" applyNumberFormat="0" applyFont="0" applyAlignment="0"/>
    <xf numFmtId="37" fontId="121" fillId="46" borderId="0" applyNumberFormat="0">
      <alignment horizontal="center" wrapText="1"/>
    </xf>
    <xf numFmtId="222" fontId="32" fillId="9" borderId="0"/>
    <xf numFmtId="222" fontId="122" fillId="46" borderId="0" applyNumberFormat="0">
      <alignment wrapText="1"/>
    </xf>
    <xf numFmtId="37" fontId="32" fillId="9" borderId="44"/>
    <xf numFmtId="10" fontId="32" fillId="9" borderId="0"/>
    <xf numFmtId="223" fontId="32" fillId="9" borderId="0"/>
    <xf numFmtId="37" fontId="32" fillId="9" borderId="0" applyNumberFormat="0" applyFont="0">
      <alignment wrapText="1"/>
    </xf>
    <xf numFmtId="224" fontId="32" fillId="9" borderId="0"/>
    <xf numFmtId="37" fontId="122" fillId="46" borderId="0" applyNumberFormat="0">
      <alignment horizontal="center" vertical="center" wrapText="1"/>
    </xf>
    <xf numFmtId="37" fontId="121" fillId="47" borderId="0" applyNumberFormat="0">
      <alignment wrapText="1"/>
    </xf>
    <xf numFmtId="37" fontId="123" fillId="47" borderId="0">
      <alignment wrapText="1"/>
    </xf>
    <xf numFmtId="37" fontId="124" fillId="44" borderId="0"/>
    <xf numFmtId="37" fontId="125" fillId="45" borderId="0"/>
    <xf numFmtId="192" fontId="126" fillId="45" borderId="0">
      <alignment wrapText="1"/>
    </xf>
    <xf numFmtId="37" fontId="123" fillId="48" borderId="66"/>
    <xf numFmtId="192" fontId="123" fillId="48" borderId="66"/>
    <xf numFmtId="192" fontId="32" fillId="9" borderId="0"/>
    <xf numFmtId="0" fontId="127" fillId="0" borderId="0" applyNumberFormat="0" applyFill="0" applyBorder="0" applyAlignment="0" applyProtection="0">
      <alignment vertical="top"/>
      <protection locked="0"/>
    </xf>
    <xf numFmtId="0" fontId="5" fillId="0" borderId="0"/>
    <xf numFmtId="37" fontId="20" fillId="6" borderId="0"/>
    <xf numFmtId="204" fontId="108" fillId="0" borderId="0" applyNumberFormat="0" applyFill="0" applyBorder="0" applyAlignment="0" applyProtection="0"/>
    <xf numFmtId="0" fontId="5" fillId="0" borderId="0"/>
    <xf numFmtId="0" fontId="66" fillId="33" borderId="0" applyBorder="0">
      <alignment vertical="top"/>
      <protection locked="0"/>
    </xf>
    <xf numFmtId="0" fontId="5" fillId="0" borderId="0"/>
    <xf numFmtId="0" fontId="5" fillId="0" borderId="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38" fontId="88" fillId="0" borderId="53"/>
    <xf numFmtId="0" fontId="5" fillId="0" borderId="0"/>
    <xf numFmtId="0" fontId="5" fillId="0" borderId="0"/>
    <xf numFmtId="225" fontId="128" fillId="0" borderId="0"/>
    <xf numFmtId="0" fontId="5" fillId="0" borderId="0"/>
    <xf numFmtId="0" fontId="129" fillId="33" borderId="0" applyBorder="0">
      <alignment horizontal="lef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130" fillId="0" borderId="67" applyNumberFormat="0" applyFill="0" applyAlignment="0" applyProtection="0"/>
    <xf numFmtId="0" fontId="130" fillId="0" borderId="67" applyNumberFormat="0" applyFill="0" applyAlignment="0" applyProtection="0"/>
    <xf numFmtId="0" fontId="130" fillId="0" borderId="67" applyNumberFormat="0" applyFill="0" applyAlignment="0" applyProtection="0"/>
    <xf numFmtId="0" fontId="130" fillId="0" borderId="67" applyNumberFormat="0" applyFill="0" applyAlignment="0" applyProtection="0"/>
    <xf numFmtId="0" fontId="131" fillId="0" borderId="68" applyNumberFormat="0" applyFill="0" applyAlignment="0" applyProtection="0"/>
    <xf numFmtId="0" fontId="131" fillId="0" borderId="68" applyNumberFormat="0" applyFill="0" applyAlignment="0" applyProtection="0"/>
    <xf numFmtId="0" fontId="131" fillId="0" borderId="68" applyNumberFormat="0" applyFill="0" applyAlignment="0" applyProtection="0"/>
    <xf numFmtId="0" fontId="131" fillId="0" borderId="68" applyNumberFormat="0" applyFill="0" applyAlignment="0" applyProtection="0"/>
    <xf numFmtId="0" fontId="92" fillId="0" borderId="69" applyNumberFormat="0" applyFill="0" applyAlignment="0" applyProtection="0"/>
    <xf numFmtId="0" fontId="92" fillId="0" borderId="69" applyNumberFormat="0" applyFill="0" applyAlignment="0" applyProtection="0"/>
    <xf numFmtId="0" fontId="92" fillId="0" borderId="69" applyNumberFormat="0" applyFill="0" applyAlignment="0" applyProtection="0"/>
    <xf numFmtId="0" fontId="92" fillId="0" borderId="69"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93" fontId="18" fillId="0" borderId="0">
      <alignment horizontal="right"/>
    </xf>
    <xf numFmtId="0" fontId="5" fillId="0" borderId="0"/>
    <xf numFmtId="193" fontId="18" fillId="0" borderId="0">
      <alignment horizontal="left"/>
    </xf>
    <xf numFmtId="0" fontId="5" fillId="0" borderId="0"/>
    <xf numFmtId="0" fontId="5" fillId="0" borderId="0"/>
    <xf numFmtId="0" fontId="1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3" fillId="0" borderId="0" applyNumberFormat="0" applyFill="0" applyBorder="0" applyAlignment="0" applyProtection="0">
      <alignment vertical="top"/>
      <protection locked="0"/>
    </xf>
    <xf numFmtId="0" fontId="5" fillId="0" borderId="0"/>
    <xf numFmtId="0" fontId="5" fillId="0" borderId="0"/>
    <xf numFmtId="0" fontId="5" fillId="0" borderId="0"/>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4" fillId="0" borderId="0"/>
    <xf numFmtId="188" fontId="136" fillId="0" borderId="0">
      <protection locked="0"/>
    </xf>
    <xf numFmtId="188" fontId="62" fillId="0" borderId="0">
      <protection locked="0"/>
    </xf>
    <xf numFmtId="0" fontId="65" fillId="16" borderId="0" applyNumberFormat="0" applyBorder="0" applyAlignment="0" applyProtection="0"/>
    <xf numFmtId="2" fontId="137" fillId="0" borderId="0"/>
    <xf numFmtId="0" fontId="5" fillId="0" borderId="0"/>
    <xf numFmtId="0" fontId="5" fillId="0" borderId="0"/>
    <xf numFmtId="37" fontId="138" fillId="49" borderId="64" applyNumberFormat="0" applyAlignment="0"/>
    <xf numFmtId="224" fontId="32" fillId="49" borderId="64" applyFont="0" applyAlignment="0">
      <protection locked="0"/>
    </xf>
    <xf numFmtId="37" fontId="32" fillId="49" borderId="64" applyNumberFormat="0" applyFont="0" applyBorder="0" applyAlignment="0">
      <protection locked="0"/>
    </xf>
    <xf numFmtId="37" fontId="32" fillId="49" borderId="64" applyNumberFormat="0" applyFont="0" applyBorder="0" applyAlignment="0">
      <protection locked="0"/>
    </xf>
    <xf numFmtId="10" fontId="32" fillId="50" borderId="0" applyFont="0" applyBorder="0" applyAlignment="0">
      <protection locked="0"/>
    </xf>
    <xf numFmtId="37" fontId="32" fillId="9" borderId="26" applyNumberFormat="0" applyBorder="0" applyAlignment="0"/>
    <xf numFmtId="192" fontId="32" fillId="49" borderId="64" applyFont="0" applyAlignment="0">
      <protection locked="0"/>
    </xf>
    <xf numFmtId="37" fontId="32" fillId="49" borderId="64" applyNumberFormat="0" applyFont="0" applyAlignment="0">
      <protection locked="0"/>
    </xf>
    <xf numFmtId="37" fontId="139" fillId="51" borderId="0">
      <protection locked="0"/>
    </xf>
    <xf numFmtId="0" fontId="5" fillId="0" borderId="0"/>
    <xf numFmtId="0" fontId="94" fillId="20" borderId="59" applyNumberFormat="0" applyAlignment="0" applyProtection="0"/>
    <xf numFmtId="0" fontId="94" fillId="20" borderId="59" applyNumberFormat="0" applyAlignment="0" applyProtection="0"/>
    <xf numFmtId="0" fontId="94" fillId="20" borderId="59" applyNumberFormat="0" applyAlignment="0" applyProtection="0"/>
    <xf numFmtId="199" fontId="5" fillId="11" borderId="58"/>
    <xf numFmtId="165" fontId="140" fillId="11" borderId="1" applyNumberFormat="0">
      <alignment horizontal="center"/>
    </xf>
    <xf numFmtId="14" fontId="141" fillId="52" borderId="0">
      <alignment horizontal="center"/>
    </xf>
    <xf numFmtId="0" fontId="142" fillId="11" borderId="0">
      <alignment horizontal="center"/>
    </xf>
    <xf numFmtId="0" fontId="94" fillId="20" borderId="59" applyNumberFormat="0" applyAlignment="0" applyProtection="0"/>
    <xf numFmtId="0" fontId="142" fillId="11" borderId="0">
      <alignment horizontal="center"/>
    </xf>
    <xf numFmtId="0" fontId="5" fillId="0" borderId="0"/>
    <xf numFmtId="3" fontId="143" fillId="11" borderId="1">
      <protection locked="0"/>
    </xf>
    <xf numFmtId="167" fontId="144" fillId="52" borderId="1">
      <alignment horizontal="left"/>
      <protection locked="0"/>
    </xf>
    <xf numFmtId="226" fontId="144" fillId="52" borderId="1">
      <protection locked="0"/>
    </xf>
    <xf numFmtId="0" fontId="144" fillId="52" borderId="1">
      <alignment horizontal="center"/>
      <protection locked="0"/>
    </xf>
    <xf numFmtId="0" fontId="5" fillId="0" borderId="0"/>
    <xf numFmtId="0" fontId="5" fillId="0" borderId="0"/>
    <xf numFmtId="0" fontId="5" fillId="0" borderId="0"/>
    <xf numFmtId="0" fontId="5" fillId="0" borderId="0"/>
    <xf numFmtId="0" fontId="5" fillId="0" borderId="0"/>
    <xf numFmtId="3" fontId="1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53" borderId="0"/>
    <xf numFmtId="227" fontId="76" fillId="0" borderId="0">
      <alignment horizontal="left"/>
    </xf>
    <xf numFmtId="0" fontId="5" fillId="0" borderId="0"/>
    <xf numFmtId="0" fontId="5" fillId="0" borderId="0"/>
    <xf numFmtId="0" fontId="5" fillId="0" borderId="0"/>
    <xf numFmtId="0" fontId="5" fillId="0" borderId="0"/>
    <xf numFmtId="0" fontId="134"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78" fillId="0" borderId="61" applyNumberFormat="0" applyFill="0" applyAlignment="0" applyProtection="0"/>
    <xf numFmtId="0" fontId="78" fillId="0" borderId="61" applyNumberFormat="0" applyFill="0" applyAlignment="0" applyProtection="0"/>
    <xf numFmtId="0" fontId="78" fillId="0" borderId="61" applyNumberFormat="0" applyFill="0" applyAlignment="0" applyProtection="0"/>
    <xf numFmtId="0" fontId="78" fillId="0" borderId="61" applyNumberFormat="0" applyFill="0" applyAlignment="0" applyProtection="0"/>
    <xf numFmtId="0" fontId="5" fillId="0" borderId="0"/>
    <xf numFmtId="0" fontId="5" fillId="9" borderId="0"/>
    <xf numFmtId="0" fontId="148" fillId="0" borderId="37">
      <alignment horizontal="lef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49" fillId="0" borderId="0">
      <alignment horizontal="center"/>
    </xf>
    <xf numFmtId="40" fontId="32" fillId="0" borderId="70"/>
    <xf numFmtId="0" fontId="5" fillId="46" borderId="0" applyNumberFormat="0" applyFont="0" applyBorder="0" applyAlignment="0"/>
    <xf numFmtId="225" fontId="150" fillId="0" borderId="0"/>
    <xf numFmtId="218" fontId="32" fillId="0" borderId="0" applyFont="0" applyFill="0" applyBorder="0" applyAlignment="0" applyProtection="0"/>
    <xf numFmtId="195" fontId="5" fillId="0" borderId="0" applyFont="0" applyFill="0" applyBorder="0" applyAlignment="0" applyProtection="0"/>
    <xf numFmtId="229" fontId="5" fillId="0" borderId="0" applyFont="0" applyFill="0" applyBorder="0" applyAlignment="0" applyProtection="0"/>
    <xf numFmtId="205" fontId="5" fillId="0" borderId="0" applyFont="0" applyFill="0" applyBorder="0" applyAlignment="0" applyProtection="0"/>
    <xf numFmtId="197" fontId="5" fillId="0" borderId="0" applyFont="0" applyFill="0" applyBorder="0" applyAlignment="0" applyProtection="0"/>
    <xf numFmtId="230" fontId="137" fillId="0" borderId="0"/>
    <xf numFmtId="0" fontId="5" fillId="0" borderId="0"/>
    <xf numFmtId="231" fontId="5" fillId="0" borderId="0" applyFont="0" applyFill="0" applyBorder="0" applyAlignment="0" applyProtection="0"/>
    <xf numFmtId="0" fontId="5" fillId="0" borderId="0"/>
    <xf numFmtId="232" fontId="56" fillId="0" borderId="0" applyFont="0" applyFill="0" applyBorder="0" applyAlignment="0" applyProtection="0"/>
    <xf numFmtId="233" fontId="56" fillId="0" borderId="0" applyFont="0" applyFill="0" applyBorder="0" applyAlignment="0" applyProtection="0"/>
    <xf numFmtId="234" fontId="5" fillId="0" borderId="0" applyFont="0" applyFill="0" applyBorder="0" applyAlignment="0" applyProtection="0"/>
    <xf numFmtId="235" fontId="5" fillId="0" borderId="0" applyFont="0" applyFill="0" applyBorder="0" applyAlignment="0" applyProtection="0"/>
    <xf numFmtId="232" fontId="23" fillId="0" borderId="0" applyFont="0" applyFill="0" applyBorder="0" applyAlignment="0" applyProtection="0"/>
    <xf numFmtId="233" fontId="23" fillId="0" borderId="0" applyFont="0" applyFill="0" applyBorder="0" applyAlignment="0" applyProtection="0"/>
    <xf numFmtId="0" fontId="51" fillId="0" borderId="0">
      <protection locked="0"/>
    </xf>
    <xf numFmtId="236" fontId="5" fillId="0" borderId="0" applyFill="0" applyBorder="0" applyAlignment="0" applyProtection="0"/>
    <xf numFmtId="0" fontId="5" fillId="0" borderId="0"/>
    <xf numFmtId="237" fontId="5" fillId="0" borderId="0" applyFont="0" applyFill="0" applyBorder="0" applyAlignment="0" applyProtection="0"/>
    <xf numFmtId="238" fontId="5" fillId="0" borderId="0" applyFont="0" applyFill="0" applyBorder="0" applyAlignment="0" applyProtection="0"/>
    <xf numFmtId="0" fontId="5" fillId="0" borderId="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37" fontId="5" fillId="0" borderId="0" applyFont="0" applyFill="0" applyBorder="0" applyAlignment="0" applyProtection="0"/>
    <xf numFmtId="0" fontId="70" fillId="0" borderId="0" applyNumberFormat="0" applyFill="0" applyAlignment="0" applyProtection="0"/>
    <xf numFmtId="37" fontId="152" fillId="0" borderId="0"/>
    <xf numFmtId="0" fontId="5" fillId="0" borderId="0"/>
    <xf numFmtId="37" fontId="20" fillId="0" borderId="26" applyNumberFormat="0" applyFont="0" applyFill="0" applyBorder="0" applyAlignment="0"/>
    <xf numFmtId="0" fontId="5" fillId="0" borderId="0"/>
    <xf numFmtId="0" fontId="5" fillId="0" borderId="0"/>
    <xf numFmtId="0" fontId="5" fillId="0" borderId="0"/>
    <xf numFmtId="0" fontId="5" fillId="0" borderId="0"/>
    <xf numFmtId="0" fontId="3" fillId="0" borderId="0"/>
    <xf numFmtId="0" fontId="15" fillId="0" borderId="0"/>
    <xf numFmtId="0" fontId="15" fillId="0" borderId="0"/>
    <xf numFmtId="0" fontId="3" fillId="0" borderId="0"/>
    <xf numFmtId="0" fontId="153" fillId="0" borderId="0"/>
    <xf numFmtId="0" fontId="153" fillId="0" borderId="0"/>
    <xf numFmtId="0" fontId="153" fillId="0" borderId="0"/>
    <xf numFmtId="0" fontId="153" fillId="0" borderId="0"/>
    <xf numFmtId="0" fontId="153" fillId="0" borderId="0"/>
    <xf numFmtId="0" fontId="13" fillId="0" borderId="0"/>
    <xf numFmtId="0" fontId="5" fillId="0" borderId="0"/>
    <xf numFmtId="0" fontId="5" fillId="0" borderId="0"/>
    <xf numFmtId="0" fontId="154" fillId="0" borderId="0"/>
    <xf numFmtId="0" fontId="154" fillId="0" borderId="0"/>
    <xf numFmtId="0" fontId="5" fillId="0" borderId="0"/>
    <xf numFmtId="0" fontId="5" fillId="0" borderId="0"/>
    <xf numFmtId="0" fontId="5" fillId="0" borderId="0"/>
    <xf numFmtId="0" fontId="5" fillId="0" borderId="0"/>
    <xf numFmtId="0" fontId="58" fillId="0" borderId="0"/>
    <xf numFmtId="0" fontId="5" fillId="0" borderId="0"/>
    <xf numFmtId="0" fontId="58" fillId="0" borderId="0"/>
    <xf numFmtId="0" fontId="4" fillId="0" borderId="0"/>
    <xf numFmtId="0" fontId="5" fillId="0" borderId="0"/>
    <xf numFmtId="0" fontId="23" fillId="0" borderId="0">
      <alignment horizontal="left"/>
    </xf>
    <xf numFmtId="0" fontId="5" fillId="0" borderId="0"/>
    <xf numFmtId="0" fontId="4" fillId="0" borderId="0"/>
    <xf numFmtId="0" fontId="5" fillId="0" borderId="0"/>
    <xf numFmtId="0" fontId="5" fillId="0" borderId="0"/>
    <xf numFmtId="0" fontId="4" fillId="0" borderId="0"/>
    <xf numFmtId="0" fontId="5" fillId="0" borderId="0"/>
    <xf numFmtId="0" fontId="3" fillId="0" borderId="0"/>
    <xf numFmtId="0" fontId="5" fillId="0" borderId="0"/>
    <xf numFmtId="0" fontId="4" fillId="0" borderId="0"/>
    <xf numFmtId="0" fontId="5" fillId="0" borderId="0"/>
    <xf numFmtId="0" fontId="5" fillId="0" borderId="0"/>
    <xf numFmtId="0" fontId="5" fillId="0" borderId="0"/>
    <xf numFmtId="0" fontId="128" fillId="0" borderId="26" applyFill="0" applyAlignment="0" applyProtection="0"/>
    <xf numFmtId="0" fontId="5" fillId="9" borderId="0"/>
    <xf numFmtId="0" fontId="5" fillId="0" borderId="0"/>
    <xf numFmtId="0" fontId="5" fillId="0" borderId="0"/>
    <xf numFmtId="37" fontId="20" fillId="6" borderId="32" applyNumberFormat="0" applyFont="0" applyFill="0" applyBorder="0" applyAlignment="0" applyProtection="0"/>
    <xf numFmtId="0" fontId="155" fillId="0" borderId="0">
      <alignment horizontal="left"/>
    </xf>
    <xf numFmtId="0" fontId="5" fillId="0" borderId="0"/>
    <xf numFmtId="0" fontId="5" fillId="0" borderId="0"/>
    <xf numFmtId="0" fontId="5" fillId="0" borderId="0"/>
    <xf numFmtId="0" fontId="58" fillId="54" borderId="71" applyNumberFormat="0" applyFont="0" applyAlignment="0" applyProtection="0"/>
    <xf numFmtId="0" fontId="4" fillId="54" borderId="71" applyNumberFormat="0" applyFont="0" applyAlignment="0" applyProtection="0"/>
    <xf numFmtId="0" fontId="4" fillId="54" borderId="71" applyNumberFormat="0" applyFont="0" applyAlignment="0" applyProtection="0"/>
    <xf numFmtId="0" fontId="4" fillId="54" borderId="71" applyNumberFormat="0" applyFont="0" applyAlignment="0" applyProtection="0"/>
    <xf numFmtId="0" fontId="4" fillId="54" borderId="71" applyNumberFormat="0" applyFont="0" applyAlignment="0" applyProtection="0"/>
    <xf numFmtId="1" fontId="90" fillId="0" borderId="0">
      <alignment horizontal="right"/>
      <protection locked="0"/>
    </xf>
    <xf numFmtId="239" fontId="76" fillId="0" borderId="0"/>
    <xf numFmtId="239" fontId="90" fillId="0" borderId="0">
      <protection locked="0"/>
    </xf>
    <xf numFmtId="227" fontId="76" fillId="0" borderId="0"/>
    <xf numFmtId="2" fontId="90" fillId="0" borderId="0">
      <alignment horizontal="right"/>
      <protection locked="0"/>
    </xf>
    <xf numFmtId="0" fontId="5" fillId="0" borderId="0"/>
    <xf numFmtId="0" fontId="5" fillId="0" borderId="0"/>
    <xf numFmtId="240" fontId="156" fillId="0" borderId="1" applyBorder="0">
      <alignment horizontal="center"/>
    </xf>
    <xf numFmtId="241" fontId="157" fillId="0" borderId="1" applyBorder="0">
      <alignment horizontal="center"/>
    </xf>
    <xf numFmtId="0" fontId="5" fillId="0" borderId="0"/>
    <xf numFmtId="242" fontId="4" fillId="0" borderId="0" applyFont="0" applyFill="0" applyBorder="0" applyAlignment="0" applyProtection="0"/>
    <xf numFmtId="243" fontId="4" fillId="0" borderId="0" applyFont="0" applyFill="0" applyBorder="0" applyAlignment="0" applyProtection="0"/>
    <xf numFmtId="0" fontId="158" fillId="55" borderId="0" applyBorder="0">
      <alignment horizontal="left" vertical="top" wrapText="1"/>
    </xf>
    <xf numFmtId="242" fontId="159" fillId="0" borderId="0" applyFont="0" applyFill="0" applyBorder="0" applyAlignment="0" applyProtection="0"/>
    <xf numFmtId="243" fontId="159" fillId="0" borderId="0" applyFont="0" applyFill="0" applyBorder="0" applyAlignment="0" applyProtection="0"/>
    <xf numFmtId="188" fontId="62" fillId="0" borderId="0">
      <protection locked="0"/>
    </xf>
    <xf numFmtId="188" fontId="62" fillId="0" borderId="0">
      <protection locked="0"/>
    </xf>
    <xf numFmtId="244" fontId="160" fillId="0" borderId="0" applyFont="0" applyFill="0" applyBorder="0" applyAlignment="0" applyProtection="0"/>
    <xf numFmtId="245" fontId="23" fillId="0" borderId="0" applyFill="0" applyBorder="0" applyAlignment="0" applyProtection="0"/>
    <xf numFmtId="246" fontId="160" fillId="0" borderId="0" applyFont="0" applyFill="0" applyBorder="0" applyAlignment="0" applyProtection="0"/>
    <xf numFmtId="247" fontId="161" fillId="0" borderId="0"/>
    <xf numFmtId="0" fontId="43" fillId="0" borderId="0" applyNumberFormat="0" applyAlignment="0"/>
    <xf numFmtId="248" fontId="162" fillId="0" borderId="0">
      <alignment horizontal="left"/>
    </xf>
    <xf numFmtId="0" fontId="163" fillId="0" borderId="0"/>
    <xf numFmtId="0" fontId="164" fillId="0" borderId="0"/>
    <xf numFmtId="0" fontId="165" fillId="0" borderId="0">
      <alignment horizontal="left" vertical="top"/>
      <protection locked="0"/>
    </xf>
    <xf numFmtId="249" fontId="4" fillId="0" borderId="0" applyFont="0" applyFill="0" applyBorder="0" applyAlignment="0" applyProtection="0"/>
    <xf numFmtId="250" fontId="4" fillId="0" borderId="0" applyFont="0" applyFill="0" applyBorder="0" applyAlignment="0" applyProtection="0"/>
    <xf numFmtId="0" fontId="166" fillId="33" borderId="72" applyNumberFormat="0" applyAlignment="0" applyProtection="0"/>
    <xf numFmtId="0" fontId="166" fillId="33" borderId="72" applyNumberFormat="0" applyAlignment="0" applyProtection="0"/>
    <xf numFmtId="0" fontId="166" fillId="33" borderId="72" applyNumberFormat="0" applyAlignment="0" applyProtection="0"/>
    <xf numFmtId="0" fontId="166" fillId="33" borderId="72" applyNumberFormat="0" applyAlignment="0" applyProtection="0"/>
    <xf numFmtId="0" fontId="167" fillId="6" borderId="47"/>
    <xf numFmtId="0" fontId="103" fillId="9" borderId="0">
      <alignment vertical="center"/>
    </xf>
    <xf numFmtId="37" fontId="32" fillId="49" borderId="0" applyNumberFormat="0" applyFont="0" applyBorder="0" applyAlignment="0"/>
    <xf numFmtId="169" fontId="76" fillId="0" borderId="0">
      <alignment horizontal="right"/>
    </xf>
    <xf numFmtId="0" fontId="168" fillId="0" borderId="0"/>
    <xf numFmtId="251" fontId="5" fillId="0" borderId="0" applyFont="0" applyFill="0" applyBorder="0" applyAlignment="0" applyProtection="0"/>
    <xf numFmtId="252" fontId="5" fillId="0" borderId="0" applyFont="0" applyFill="0" applyBorder="0" applyAlignment="0" applyProtection="0"/>
    <xf numFmtId="0" fontId="5" fillId="0" borderId="0"/>
    <xf numFmtId="253" fontId="5" fillId="0" borderId="0" applyFont="0" applyFill="0" applyBorder="0" applyAlignment="0" applyProtection="0"/>
    <xf numFmtId="254" fontId="32" fillId="0" borderId="0" applyFont="0" applyFill="0" applyBorder="0" applyAlignment="0" applyProtection="0"/>
    <xf numFmtId="198" fontId="32" fillId="0" borderId="0" applyFont="0" applyFill="0" applyBorder="0" applyAlignment="0" applyProtection="0"/>
    <xf numFmtId="10" fontId="5" fillId="0" borderId="0" applyFont="0" applyFill="0" applyBorder="0" applyAlignment="0" applyProtection="0"/>
    <xf numFmtId="255" fontId="5" fillId="0" borderId="0" applyFont="0" applyFill="0" applyBorder="0" applyAlignment="0" applyProtection="0"/>
    <xf numFmtId="256" fontId="5" fillId="0" borderId="0" applyFont="0" applyFill="0" applyBorder="0" applyAlignment="0" applyProtection="0"/>
    <xf numFmtId="0" fontId="5" fillId="0" borderId="0"/>
    <xf numFmtId="257" fontId="5" fillId="0" borderId="0" applyFont="0" applyFill="0" applyBorder="0" applyAlignment="0" applyProtection="0"/>
    <xf numFmtId="258" fontId="5" fillId="0" borderId="0" applyFont="0" applyFill="0" applyBorder="0" applyAlignment="0" applyProtection="0"/>
    <xf numFmtId="0" fontId="5" fillId="0" borderId="0"/>
    <xf numFmtId="259" fontId="5" fillId="0" borderId="0" applyFont="0" applyFill="0" applyBorder="0" applyAlignment="0" applyProtection="0"/>
    <xf numFmtId="260" fontId="5" fillId="0" borderId="0" applyFont="0" applyFill="0" applyBorder="0" applyAlignment="0" applyProtection="0"/>
    <xf numFmtId="0" fontId="5" fillId="0" borderId="0"/>
    <xf numFmtId="9" fontId="169"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0" fontId="5" fillId="0" borderId="0"/>
    <xf numFmtId="9" fontId="4" fillId="0" borderId="0" applyFont="0" applyFill="0" applyBorder="0" applyAlignment="0" applyProtection="0"/>
    <xf numFmtId="9" fontId="3" fillId="0" borderId="0" applyFont="0" applyFill="0" applyBorder="0" applyAlignment="0" applyProtection="0"/>
    <xf numFmtId="261" fontId="32" fillId="0" borderId="0" applyFont="0" applyFill="0" applyBorder="0" applyAlignment="0" applyProtection="0"/>
    <xf numFmtId="169" fontId="76" fillId="0" borderId="0"/>
    <xf numFmtId="169" fontId="90" fillId="0" borderId="0"/>
    <xf numFmtId="10" fontId="76" fillId="0" borderId="0"/>
    <xf numFmtId="10" fontId="90" fillId="0" borderId="0">
      <protection locked="0"/>
    </xf>
    <xf numFmtId="9" fontId="5" fillId="0" borderId="0" applyFont="0" applyBorder="0">
      <alignment horizontal="center"/>
    </xf>
    <xf numFmtId="0" fontId="170" fillId="0" borderId="0"/>
    <xf numFmtId="0" fontId="32" fillId="0" borderId="0">
      <protection locked="0"/>
    </xf>
    <xf numFmtId="0" fontId="5" fillId="0" borderId="0">
      <protection locked="0"/>
    </xf>
    <xf numFmtId="37" fontId="45" fillId="11" borderId="47"/>
    <xf numFmtId="37" fontId="45" fillId="11" borderId="47"/>
    <xf numFmtId="0" fontId="51" fillId="0" borderId="0">
      <protection locked="0"/>
    </xf>
    <xf numFmtId="169" fontId="5" fillId="0" borderId="0" applyFont="0" applyFill="0" applyBorder="0" applyAlignment="0" applyProtection="0"/>
    <xf numFmtId="262" fontId="171" fillId="0" borderId="0" applyFill="0" applyBorder="0" applyAlignment="0"/>
    <xf numFmtId="263" fontId="171" fillId="0" borderId="0" applyFill="0" applyBorder="0" applyAlignment="0"/>
    <xf numFmtId="262" fontId="171" fillId="0" borderId="0" applyFill="0" applyBorder="0" applyAlignment="0"/>
    <xf numFmtId="200" fontId="171" fillId="0" borderId="0" applyFill="0" applyBorder="0" applyAlignment="0"/>
    <xf numFmtId="263" fontId="171" fillId="0" borderId="0" applyFill="0" applyBorder="0" applyAlignment="0"/>
    <xf numFmtId="0" fontId="5" fillId="0" borderId="0"/>
    <xf numFmtId="167" fontId="172" fillId="0" borderId="0">
      <alignment horizontal="right"/>
      <protection locked="0"/>
    </xf>
    <xf numFmtId="264" fontId="173" fillId="0" borderId="45" applyBorder="0">
      <alignment horizontal="right"/>
      <protection locked="0"/>
    </xf>
    <xf numFmtId="3" fontId="174" fillId="0" borderId="58" applyNumberFormat="0" applyAlignment="0">
      <alignment vertical="top"/>
    </xf>
    <xf numFmtId="265" fontId="5" fillId="0" borderId="0">
      <alignment horizontal="right"/>
    </xf>
    <xf numFmtId="266" fontId="175" fillId="0" borderId="64">
      <alignment horizontal="right"/>
    </xf>
    <xf numFmtId="266" fontId="175" fillId="0" borderId="70">
      <alignment horizontal="right"/>
      <protection locked="0"/>
    </xf>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176" fillId="0" borderId="38">
      <alignment horizontal="center"/>
    </xf>
    <xf numFmtId="3" fontId="43" fillId="0" borderId="0" applyFont="0" applyFill="0" applyBorder="0" applyAlignment="0" applyProtection="0"/>
    <xf numFmtId="0" fontId="43" fillId="56" borderId="0" applyNumberFormat="0" applyFont="0" applyBorder="0" applyAlignment="0" applyProtection="0"/>
    <xf numFmtId="2" fontId="177" fillId="13" borderId="0" applyBorder="0" applyAlignment="0"/>
    <xf numFmtId="1" fontId="66" fillId="33" borderId="0" applyBorder="0">
      <alignment vertical="top"/>
    </xf>
    <xf numFmtId="167" fontId="5" fillId="0" borderId="0" applyFill="0" applyBorder="0" applyAlignment="0" applyProtection="0"/>
    <xf numFmtId="3" fontId="5" fillId="0" borderId="0" applyFill="0" applyBorder="0" applyAlignment="0" applyProtection="0"/>
    <xf numFmtId="0" fontId="33" fillId="0" borderId="0"/>
    <xf numFmtId="3" fontId="5" fillId="0" borderId="0" applyFont="0" applyFill="0" applyBorder="0" applyAlignment="0" applyProtection="0"/>
    <xf numFmtId="0" fontId="178" fillId="0" borderId="0">
      <alignment horizontal="left"/>
    </xf>
    <xf numFmtId="0" fontId="178" fillId="0" borderId="0">
      <alignment horizontal="right"/>
    </xf>
    <xf numFmtId="0" fontId="121" fillId="57" borderId="1">
      <alignment horizontal="centerContinuous" vertical="center" wrapText="1"/>
      <protection locked="0"/>
    </xf>
    <xf numFmtId="267" fontId="33" fillId="33" borderId="0">
      <alignment horizontal="right"/>
    </xf>
    <xf numFmtId="0" fontId="5" fillId="0" borderId="0">
      <alignment vertical="center"/>
    </xf>
    <xf numFmtId="168" fontId="33" fillId="0" borderId="0" applyFont="0" applyFill="0" applyBorder="0" applyAlignment="0" applyProtection="0"/>
    <xf numFmtId="39" fontId="179" fillId="0" borderId="0" applyNumberFormat="0">
      <alignment horizontal="right"/>
    </xf>
    <xf numFmtId="165" fontId="180" fillId="0" borderId="0" applyNumberFormat="0" applyFill="0" applyBorder="0" applyProtection="0">
      <alignment horizontal="center" vertical="center"/>
    </xf>
    <xf numFmtId="14" fontId="56" fillId="0" borderId="73">
      <alignment vertical="top" wrapText="1"/>
    </xf>
    <xf numFmtId="268" fontId="5" fillId="0" borderId="3" applyBorder="0">
      <alignment horizontal="right"/>
    </xf>
    <xf numFmtId="38" fontId="57" fillId="0" borderId="0"/>
    <xf numFmtId="14" fontId="56" fillId="0" borderId="73">
      <alignment horizontal="right" vertical="top" wrapText="1"/>
    </xf>
    <xf numFmtId="0" fontId="27" fillId="58" borderId="0">
      <alignment horizontal="left" vertical="top"/>
    </xf>
    <xf numFmtId="0" fontId="27" fillId="58" borderId="0">
      <alignment horizontal="right" vertical="top"/>
    </xf>
    <xf numFmtId="0" fontId="27" fillId="58" borderId="0">
      <alignment horizontal="center" vertical="top"/>
    </xf>
    <xf numFmtId="0" fontId="27" fillId="58" borderId="0">
      <alignment horizontal="right" vertical="top"/>
    </xf>
    <xf numFmtId="0" fontId="181" fillId="58" borderId="0">
      <alignment horizontal="right" vertical="top"/>
    </xf>
    <xf numFmtId="0" fontId="182" fillId="58" borderId="0">
      <alignment horizontal="right" vertical="top"/>
    </xf>
    <xf numFmtId="0" fontId="183" fillId="58" borderId="0">
      <alignment horizontal="right" vertical="top"/>
    </xf>
    <xf numFmtId="0" fontId="181" fillId="58" borderId="0">
      <alignment horizontal="center" vertical="center"/>
    </xf>
    <xf numFmtId="0" fontId="181" fillId="58" borderId="0">
      <alignment horizontal="center" vertical="top"/>
    </xf>
    <xf numFmtId="0" fontId="27" fillId="58" borderId="0">
      <alignment horizontal="center" vertical="center"/>
    </xf>
    <xf numFmtId="0" fontId="184" fillId="33" borderId="0">
      <alignment horizontal="center" vertical="center"/>
    </xf>
    <xf numFmtId="0" fontId="27" fillId="58" borderId="0">
      <alignment horizontal="left" vertical="top"/>
    </xf>
    <xf numFmtId="0" fontId="27" fillId="58" borderId="0">
      <alignment horizontal="center" vertical="top"/>
    </xf>
    <xf numFmtId="0" fontId="166" fillId="33" borderId="72" applyNumberFormat="0" applyAlignment="0" applyProtection="0"/>
    <xf numFmtId="4" fontId="185" fillId="11" borderId="72" applyNumberFormat="0" applyProtection="0">
      <alignment vertical="center"/>
    </xf>
    <xf numFmtId="4" fontId="186" fillId="43" borderId="74" applyNumberFormat="0" applyProtection="0">
      <alignment vertical="center"/>
    </xf>
    <xf numFmtId="4" fontId="185" fillId="11" borderId="72" applyNumberFormat="0" applyProtection="0">
      <alignment horizontal="left" vertical="center" indent="1"/>
    </xf>
    <xf numFmtId="0" fontId="187" fillId="43" borderId="74" applyNumberFormat="0" applyProtection="0">
      <alignment horizontal="left" vertical="top" indent="1"/>
    </xf>
    <xf numFmtId="0" fontId="88" fillId="59" borderId="72" applyNumberFormat="0" applyProtection="0">
      <alignment horizontal="center" vertical="center" wrapText="1"/>
    </xf>
    <xf numFmtId="4" fontId="185" fillId="60" borderId="72" applyNumberFormat="0" applyProtection="0">
      <alignment horizontal="right" vertical="center"/>
    </xf>
    <xf numFmtId="4" fontId="185" fillId="22" borderId="74" applyNumberFormat="0" applyProtection="0">
      <alignment horizontal="right" vertical="center"/>
    </xf>
    <xf numFmtId="4" fontId="185" fillId="30" borderId="74" applyNumberFormat="0" applyProtection="0">
      <alignment horizontal="right" vertical="center"/>
    </xf>
    <xf numFmtId="4" fontId="185" fillId="24" borderId="74" applyNumberFormat="0" applyProtection="0">
      <alignment horizontal="right" vertical="center"/>
    </xf>
    <xf numFmtId="4" fontId="185" fillId="28" borderId="74" applyNumberFormat="0" applyProtection="0">
      <alignment horizontal="right" vertical="center"/>
    </xf>
    <xf numFmtId="4" fontId="185" fillId="32" borderId="74" applyNumberFormat="0" applyProtection="0">
      <alignment horizontal="right" vertical="center"/>
    </xf>
    <xf numFmtId="4" fontId="185" fillId="31" borderId="74" applyNumberFormat="0" applyProtection="0">
      <alignment horizontal="right" vertical="center"/>
    </xf>
    <xf numFmtId="4" fontId="185" fillId="61" borderId="74" applyNumberFormat="0" applyProtection="0">
      <alignment horizontal="right" vertical="center"/>
    </xf>
    <xf numFmtId="4" fontId="185" fillId="13" borderId="72" applyNumberFormat="0" applyProtection="0">
      <alignment horizontal="right" vertical="center"/>
    </xf>
    <xf numFmtId="4" fontId="187" fillId="62" borderId="75" applyNumberFormat="0" applyProtection="0">
      <alignment horizontal="left" vertical="center" indent="1"/>
    </xf>
    <xf numFmtId="4" fontId="185" fillId="63" borderId="0" applyNumberFormat="0" applyProtection="0">
      <alignment horizontal="left" vertical="center" indent="1"/>
    </xf>
    <xf numFmtId="4" fontId="188" fillId="64" borderId="0" applyNumberFormat="0" applyProtection="0">
      <alignment horizontal="left" vertical="center" indent="1"/>
    </xf>
    <xf numFmtId="4" fontId="185" fillId="65" borderId="74" applyNumberFormat="0" applyProtection="0">
      <alignment horizontal="right" vertical="center"/>
    </xf>
    <xf numFmtId="4" fontId="27" fillId="63" borderId="0" applyNumberFormat="0" applyProtection="0">
      <alignment horizontal="left" vertical="center" indent="1"/>
    </xf>
    <xf numFmtId="4" fontId="27" fillId="65" borderId="0" applyNumberFormat="0" applyProtection="0">
      <alignment horizontal="left" vertical="center" indent="1"/>
    </xf>
    <xf numFmtId="0" fontId="5" fillId="45" borderId="76" applyNumberFormat="0" applyProtection="0">
      <alignment horizontal="left" vertical="top" wrapText="1" indent="1"/>
    </xf>
    <xf numFmtId="0" fontId="5" fillId="64" borderId="74" applyNumberFormat="0" applyProtection="0">
      <alignment horizontal="left" vertical="top" indent="1"/>
    </xf>
    <xf numFmtId="0" fontId="5" fillId="66" borderId="76" applyNumberFormat="0" applyProtection="0">
      <alignment horizontal="left" vertical="top" wrapText="1" indent="1"/>
    </xf>
    <xf numFmtId="0" fontId="5" fillId="65" borderId="74" applyNumberFormat="0" applyProtection="0">
      <alignment horizontal="left" vertical="top" indent="1"/>
    </xf>
    <xf numFmtId="0" fontId="5" fillId="21" borderId="74" applyNumberFormat="0" applyProtection="0">
      <alignment horizontal="left" vertical="center" indent="1"/>
    </xf>
    <xf numFmtId="0" fontId="5" fillId="21" borderId="74" applyNumberFormat="0" applyProtection="0">
      <alignment horizontal="left" vertical="top" indent="1"/>
    </xf>
    <xf numFmtId="0" fontId="5" fillId="63" borderId="74" applyNumberFormat="0" applyProtection="0">
      <alignment horizontal="left" vertical="center" indent="1"/>
    </xf>
    <xf numFmtId="0" fontId="5" fillId="63" borderId="74" applyNumberFormat="0" applyProtection="0">
      <alignment horizontal="left" vertical="top" indent="1"/>
    </xf>
    <xf numFmtId="0" fontId="5" fillId="58" borderId="1" applyNumberFormat="0">
      <protection locked="0"/>
    </xf>
    <xf numFmtId="4" fontId="185" fillId="54" borderId="74" applyNumberFormat="0" applyProtection="0">
      <alignment vertical="center"/>
    </xf>
    <xf numFmtId="4" fontId="189" fillId="54" borderId="74" applyNumberFormat="0" applyProtection="0">
      <alignment vertical="center"/>
    </xf>
    <xf numFmtId="4" fontId="185" fillId="54" borderId="74" applyNumberFormat="0" applyProtection="0">
      <alignment horizontal="left" vertical="center" indent="1"/>
    </xf>
    <xf numFmtId="0" fontId="185" fillId="54" borderId="74" applyNumberFormat="0" applyProtection="0">
      <alignment horizontal="left" vertical="top" indent="1"/>
    </xf>
    <xf numFmtId="4" fontId="185" fillId="67" borderId="72" applyNumberFormat="0" applyProtection="0">
      <alignment horizontal="right" vertical="center"/>
    </xf>
    <xf numFmtId="4" fontId="189" fillId="63" borderId="74" applyNumberFormat="0" applyProtection="0">
      <alignment horizontal="right" vertical="center"/>
    </xf>
    <xf numFmtId="0" fontId="32" fillId="59" borderId="76" applyNumberFormat="0" applyProtection="0">
      <alignment horizontal="left" vertical="top" wrapText="1"/>
    </xf>
    <xf numFmtId="0" fontId="88" fillId="59" borderId="72" applyNumberFormat="0" applyProtection="0">
      <alignment horizontal="center" vertical="center" wrapText="1"/>
    </xf>
    <xf numFmtId="4" fontId="190" fillId="68" borderId="0" applyNumberFormat="0" applyProtection="0">
      <alignment horizontal="left" vertical="center" indent="1"/>
    </xf>
    <xf numFmtId="4" fontId="171" fillId="63" borderId="74" applyNumberFormat="0" applyProtection="0">
      <alignment horizontal="right" vertical="center"/>
    </xf>
    <xf numFmtId="1" fontId="191" fillId="69" borderId="1">
      <alignment horizontal="center" vertical="center"/>
    </xf>
    <xf numFmtId="0" fontId="192" fillId="0" borderId="0" applyNumberFormat="0" applyFill="0" applyBorder="0" applyAlignment="0" applyProtection="0"/>
    <xf numFmtId="269" fontId="5" fillId="70" borderId="1">
      <alignment vertical="center"/>
    </xf>
    <xf numFmtId="0" fontId="70" fillId="0" borderId="26" applyNumberFormat="0" applyFill="0" applyAlignment="0" applyProtection="0"/>
    <xf numFmtId="218" fontId="193" fillId="0" borderId="0"/>
    <xf numFmtId="203" fontId="193" fillId="0" borderId="0"/>
    <xf numFmtId="0" fontId="194" fillId="0" borderId="0" applyNumberFormat="0" applyFill="0" applyBorder="0" applyAlignment="0" applyProtection="0">
      <alignment horizontal="center"/>
    </xf>
    <xf numFmtId="0" fontId="195" fillId="55" borderId="0" applyBorder="0">
      <alignment horizontal="left" vertical="top" wrapText="1"/>
    </xf>
    <xf numFmtId="0" fontId="88" fillId="9" borderId="0"/>
    <xf numFmtId="4" fontId="196" fillId="0" borderId="0">
      <alignment vertical="center"/>
    </xf>
    <xf numFmtId="49" fontId="32" fillId="0" borderId="37" applyNumberFormat="0" applyFont="0" applyBorder="0" applyAlignment="0">
      <alignment horizontal="left"/>
    </xf>
    <xf numFmtId="169" fontId="33" fillId="0" borderId="53" applyFont="0" applyFill="0" applyAlignment="0" applyProtection="0"/>
    <xf numFmtId="38" fontId="5" fillId="0" borderId="0"/>
    <xf numFmtId="270" fontId="33" fillId="0" borderId="53"/>
    <xf numFmtId="270" fontId="33" fillId="0" borderId="32" applyFill="0" applyProtection="0"/>
    <xf numFmtId="169" fontId="33" fillId="0" borderId="32" applyFont="0" applyFill="0" applyAlignment="0" applyProtection="0"/>
    <xf numFmtId="270" fontId="37" fillId="0" borderId="32" applyFill="0" applyProtection="0"/>
    <xf numFmtId="267" fontId="33" fillId="0" borderId="0"/>
    <xf numFmtId="0" fontId="26" fillId="0" borderId="0"/>
    <xf numFmtId="0" fontId="5" fillId="0" borderId="0" applyAlignment="0"/>
    <xf numFmtId="267" fontId="33" fillId="0" borderId="32" applyFont="0" applyFill="0" applyAlignment="0" applyProtection="0"/>
    <xf numFmtId="169" fontId="33" fillId="0" borderId="32" applyFont="0" applyFill="0" applyAlignment="0" applyProtection="0"/>
    <xf numFmtId="0" fontId="178" fillId="0" borderId="0"/>
    <xf numFmtId="0" fontId="144" fillId="0" borderId="0"/>
    <xf numFmtId="0" fontId="197" fillId="0" borderId="77">
      <alignment vertical="center" wrapText="1"/>
    </xf>
    <xf numFmtId="0" fontId="40" fillId="0" borderId="0">
      <alignment horizontal="right"/>
    </xf>
    <xf numFmtId="0" fontId="31" fillId="0" borderId="0"/>
    <xf numFmtId="0" fontId="31" fillId="0" borderId="0"/>
    <xf numFmtId="0" fontId="48" fillId="0" borderId="0"/>
    <xf numFmtId="0" fontId="31" fillId="0" borderId="0"/>
    <xf numFmtId="0" fontId="48" fillId="0" borderId="0"/>
    <xf numFmtId="0" fontId="31" fillId="0" borderId="0"/>
    <xf numFmtId="0" fontId="66" fillId="56" borderId="0" applyBorder="0">
      <alignment horizontal="left" vertical="top" wrapText="1"/>
    </xf>
    <xf numFmtId="4" fontId="198" fillId="0" borderId="0" applyFill="0" applyBorder="0">
      <alignment vertical="top"/>
    </xf>
    <xf numFmtId="0" fontId="5" fillId="0" borderId="0"/>
    <xf numFmtId="40" fontId="19" fillId="0" borderId="78"/>
    <xf numFmtId="0" fontId="5" fillId="0" borderId="0"/>
    <xf numFmtId="40" fontId="19" fillId="71" borderId="79"/>
    <xf numFmtId="40" fontId="22" fillId="0" borderId="80"/>
    <xf numFmtId="0" fontId="199" fillId="0" borderId="0">
      <alignment horizontal="centerContinuous"/>
    </xf>
    <xf numFmtId="0" fontId="200" fillId="0" borderId="0"/>
    <xf numFmtId="184" fontId="5" fillId="6" borderId="81" applyNumberFormat="0" applyFont="0" applyAlignment="0">
      <alignment horizontal="left"/>
    </xf>
    <xf numFmtId="214" fontId="201" fillId="12" borderId="0">
      <alignment horizontal="center"/>
    </xf>
    <xf numFmtId="271" fontId="81" fillId="0" borderId="82" applyFill="0" applyBorder="0" applyProtection="0">
      <alignment vertical="center"/>
    </xf>
    <xf numFmtId="0" fontId="202" fillId="0" borderId="0" applyBorder="0" applyAlignment="0">
      <alignment horizontal="left"/>
    </xf>
    <xf numFmtId="272" fontId="81" fillId="0" borderId="37"/>
    <xf numFmtId="273" fontId="81" fillId="0" borderId="37">
      <alignment vertical="center"/>
    </xf>
    <xf numFmtId="38" fontId="5" fillId="0" borderId="0" applyFont="0" applyFill="0" applyBorder="0" applyAlignment="0" applyProtection="0"/>
    <xf numFmtId="0" fontId="203" fillId="0" borderId="0" applyNumberFormat="0" applyFont="0" applyFill="0" applyBorder="0" applyProtection="0">
      <alignment vertical="top" wrapText="1"/>
    </xf>
    <xf numFmtId="193" fontId="90" fillId="0" borderId="0">
      <alignment horizontal="left"/>
      <protection locked="0"/>
    </xf>
    <xf numFmtId="49" fontId="185" fillId="0" borderId="0" applyFill="0" applyBorder="0" applyAlignment="0"/>
    <xf numFmtId="261" fontId="185" fillId="0" borderId="0" applyFill="0" applyBorder="0" applyAlignment="0"/>
    <xf numFmtId="274" fontId="185" fillId="0" borderId="0" applyFill="0" applyBorder="0" applyAlignment="0"/>
    <xf numFmtId="0" fontId="204" fillId="0" borderId="0" applyNumberFormat="0" applyFill="0" applyBorder="0" applyAlignment="0" applyProtection="0"/>
    <xf numFmtId="0" fontId="95" fillId="0" borderId="0" applyNumberFormat="0" applyFill="0" applyBorder="0" applyAlignment="0" applyProtection="0"/>
    <xf numFmtId="0" fontId="205" fillId="0" borderId="0"/>
    <xf numFmtId="0" fontId="206" fillId="0" borderId="0" applyFill="0" applyBorder="0" applyProtection="0">
      <alignment horizontal="left" vertical="top"/>
    </xf>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8" fillId="72" borderId="0" applyNumberFormat="0" applyBorder="0" applyProtection="0">
      <alignment horizontal="left" vertical="center"/>
    </xf>
    <xf numFmtId="227" fontId="209" fillId="0" borderId="0">
      <alignment horizontal="centerContinuous"/>
    </xf>
    <xf numFmtId="227" fontId="210" fillId="0" borderId="83">
      <alignment horizontal="centerContinuous"/>
    </xf>
    <xf numFmtId="227" fontId="211" fillId="0" borderId="0">
      <alignment horizontal="centerContinuous"/>
      <protection locked="0"/>
    </xf>
    <xf numFmtId="227" fontId="211" fillId="0" borderId="0">
      <alignment horizontal="left"/>
    </xf>
    <xf numFmtId="193" fontId="212" fillId="0" borderId="0">
      <alignment horizontal="center"/>
    </xf>
    <xf numFmtId="193" fontId="212" fillId="0" borderId="0">
      <alignment horizontal="left"/>
    </xf>
    <xf numFmtId="0" fontId="207" fillId="0" borderId="0" applyNumberFormat="0" applyFill="0" applyBorder="0" applyAlignment="0" applyProtection="0"/>
    <xf numFmtId="0" fontId="130" fillId="0" borderId="67" applyNumberFormat="0" applyFill="0" applyAlignment="0" applyProtection="0"/>
    <xf numFmtId="0" fontId="131" fillId="0" borderId="68" applyNumberFormat="0" applyFill="0" applyAlignment="0" applyProtection="0"/>
    <xf numFmtId="0" fontId="92" fillId="0" borderId="69" applyNumberFormat="0" applyFill="0" applyAlignment="0" applyProtection="0"/>
    <xf numFmtId="204" fontId="171" fillId="0" borderId="0" applyNumberFormat="0" applyFill="0" applyBorder="0" applyAlignment="0" applyProtection="0"/>
    <xf numFmtId="0" fontId="57" fillId="33" borderId="37"/>
    <xf numFmtId="0" fontId="213" fillId="0" borderId="84" applyNumberFormat="0" applyFill="0" applyAlignment="0" applyProtection="0"/>
    <xf numFmtId="0" fontId="213" fillId="0" borderId="84" applyNumberFormat="0" applyFill="0" applyAlignment="0" applyProtection="0"/>
    <xf numFmtId="0" fontId="213" fillId="0" borderId="84" applyNumberFormat="0" applyFill="0" applyAlignment="0" applyProtection="0"/>
    <xf numFmtId="0" fontId="213" fillId="0" borderId="84" applyNumberFormat="0" applyFill="0" applyAlignment="0" applyProtection="0"/>
    <xf numFmtId="275" fontId="56" fillId="0" borderId="0">
      <alignment horizontal="right"/>
    </xf>
    <xf numFmtId="195" fontId="26" fillId="0" borderId="0" applyFont="0" applyFill="0" applyBorder="0" applyAlignment="0" applyProtection="0"/>
    <xf numFmtId="229" fontId="26" fillId="0" borderId="0" applyFont="0" applyFill="0" applyBorder="0" applyAlignment="0" applyProtection="0"/>
    <xf numFmtId="218" fontId="3" fillId="0" borderId="0" applyFont="0" applyFill="0" applyBorder="0" applyAlignment="0" applyProtection="0"/>
    <xf numFmtId="276" fontId="3" fillId="0" borderId="0" applyFont="0" applyFill="0" applyBorder="0" applyAlignment="0" applyProtection="0"/>
    <xf numFmtId="0" fontId="5" fillId="73" borderId="0"/>
    <xf numFmtId="0" fontId="214" fillId="73" borderId="0" applyFill="0"/>
    <xf numFmtId="49" fontId="215" fillId="74" borderId="12">
      <alignment horizontal="left"/>
    </xf>
    <xf numFmtId="0" fontId="5" fillId="0" borderId="0"/>
    <xf numFmtId="277" fontId="216" fillId="0" borderId="0"/>
    <xf numFmtId="248" fontId="162" fillId="0" borderId="0">
      <alignment horizontal="left"/>
    </xf>
    <xf numFmtId="0" fontId="217" fillId="44" borderId="44">
      <alignment horizontal="center" vertical="center"/>
    </xf>
    <xf numFmtId="278" fontId="32" fillId="0" borderId="0" applyFont="0" applyFill="0" applyBorder="0" applyAlignment="0" applyProtection="0"/>
    <xf numFmtId="232" fontId="26" fillId="0" borderId="0" applyFont="0" applyFill="0" applyBorder="0" applyAlignment="0" applyProtection="0"/>
    <xf numFmtId="279" fontId="3" fillId="0" borderId="0" applyFont="0" applyFill="0" applyBorder="0" applyAlignment="0" applyProtection="0"/>
    <xf numFmtId="0" fontId="218" fillId="0" borderId="0"/>
    <xf numFmtId="0" fontId="219" fillId="0" borderId="0" applyNumberFormat="0" applyFill="0" applyBorder="0" applyProtection="0">
      <alignment horizontal="center"/>
    </xf>
    <xf numFmtId="0" fontId="5" fillId="0" borderId="0">
      <alignment horizontal="center" textRotation="90"/>
    </xf>
    <xf numFmtId="280" fontId="5" fillId="0" borderId="0"/>
    <xf numFmtId="281" fontId="23" fillId="0" borderId="0" applyFill="0" applyBorder="0" applyAlignment="0" applyProtection="0"/>
    <xf numFmtId="282" fontId="23" fillId="0" borderId="0" applyFill="0" applyBorder="0" applyAlignment="0" applyProtection="0"/>
    <xf numFmtId="237" fontId="32" fillId="0" borderId="0" applyFont="0" applyFill="0" applyBorder="0" applyAlignment="0" applyProtection="0"/>
    <xf numFmtId="249" fontId="5" fillId="0" borderId="0" applyFont="0" applyFill="0" applyBorder="0" applyAlignment="0" applyProtection="0"/>
    <xf numFmtId="238" fontId="32" fillId="0" borderId="0" applyFont="0" applyFill="0" applyBorder="0" applyAlignment="0" applyProtection="0"/>
    <xf numFmtId="283" fontId="5" fillId="0" borderId="0" applyFont="0" applyFill="0" applyBorder="0" applyAlignment="0" applyProtection="0"/>
    <xf numFmtId="3" fontId="145" fillId="0" borderId="0" applyFont="0" applyFill="0" applyBorder="0" applyAlignment="0" applyProtection="0"/>
    <xf numFmtId="284" fontId="32" fillId="0" borderId="0" applyFon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32" fillId="34" borderId="58">
      <alignment vertical="center"/>
      <protection locked="0"/>
    </xf>
    <xf numFmtId="0" fontId="32" fillId="23" borderId="0" applyNumberFormat="0" applyBorder="0" applyAlignment="0" applyProtection="0"/>
    <xf numFmtId="285" fontId="5" fillId="0" borderId="0" applyFont="0" applyFill="0" applyBorder="0" applyAlignment="0" applyProtection="0"/>
    <xf numFmtId="286" fontId="5" fillId="0" borderId="0" applyFont="0" applyFill="0" applyBorder="0" applyAlignment="0" applyProtection="0"/>
    <xf numFmtId="287" fontId="5" fillId="0" borderId="0" applyFont="0" applyFill="0" applyBorder="0" applyAlignment="0" applyProtection="0"/>
    <xf numFmtId="288" fontId="5" fillId="0" borderId="0" applyFont="0" applyFill="0" applyBorder="0" applyAlignment="0" applyProtection="0"/>
    <xf numFmtId="289" fontId="5" fillId="0" borderId="0" applyFont="0" applyFill="0" applyBorder="0" applyAlignment="0" applyProtection="0"/>
    <xf numFmtId="290" fontId="5" fillId="0" borderId="0" applyFont="0" applyFill="0" applyBorder="0" applyAlignment="0" applyProtection="0"/>
    <xf numFmtId="0" fontId="5" fillId="0" borderId="0"/>
    <xf numFmtId="291" fontId="5" fillId="0" borderId="0" applyFont="0" applyFill="0" applyBorder="0" applyAlignment="0" applyProtection="0"/>
    <xf numFmtId="292"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0" fontId="5" fillId="0" borderId="0"/>
    <xf numFmtId="295" fontId="81" fillId="0" borderId="0"/>
    <xf numFmtId="296" fontId="220" fillId="0" borderId="0">
      <alignment horizontal="right"/>
      <protection locked="0"/>
    </xf>
    <xf numFmtId="297" fontId="40" fillId="0" borderId="41" applyFont="0" applyFill="0" applyBorder="0" applyAlignment="0">
      <alignment horizontal="centerContinuous"/>
    </xf>
    <xf numFmtId="298" fontId="221" fillId="0" borderId="41" applyFont="0" applyFill="0" applyBorder="0" applyAlignment="0">
      <alignment horizontal="centerContinuous"/>
    </xf>
    <xf numFmtId="184" fontId="5" fillId="75" borderId="1" applyNumberFormat="0" applyFill="0" applyBorder="0" applyProtection="0">
      <alignment vertical="center"/>
      <protection locked="0"/>
    </xf>
    <xf numFmtId="299" fontId="32" fillId="0" borderId="0" applyFont="0" applyFill="0" applyBorder="0" applyAlignment="0" applyProtection="0"/>
    <xf numFmtId="3" fontId="222" fillId="0" borderId="0">
      <alignment horizontal="center" vertical="center" textRotation="90" wrapText="1"/>
    </xf>
    <xf numFmtId="300" fontId="30" fillId="0" borderId="1">
      <alignment vertical="top" wrapText="1"/>
    </xf>
    <xf numFmtId="0" fontId="223"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301" fontId="226" fillId="0" borderId="1">
      <alignment vertical="top" wrapText="1"/>
    </xf>
    <xf numFmtId="4" fontId="227" fillId="0" borderId="1">
      <alignment horizontal="left" vertical="center"/>
    </xf>
    <xf numFmtId="4" fontId="227" fillId="0" borderId="1"/>
    <xf numFmtId="4" fontId="227" fillId="76" borderId="1"/>
    <xf numFmtId="4" fontId="227" fillId="41" borderId="1"/>
    <xf numFmtId="4" fontId="40" fillId="37" borderId="1"/>
    <xf numFmtId="0" fontId="228" fillId="0" borderId="0" applyProtection="0"/>
    <xf numFmtId="302" fontId="229" fillId="9" borderId="0" applyFont="0" applyFill="0" applyBorder="0" applyAlignment="0" applyProtection="0">
      <alignment horizontal="right"/>
    </xf>
    <xf numFmtId="303" fontId="88" fillId="9" borderId="0" applyNumberFormat="0" applyFont="0" applyFill="0" applyBorder="0" applyAlignment="0" applyProtection="0">
      <alignment vertical="center"/>
    </xf>
    <xf numFmtId="304" fontId="230" fillId="0" borderId="1" applyNumberFormat="0" applyBorder="0" applyAlignment="0">
      <alignment horizontal="centerContinuous" vertical="center" wrapText="1"/>
    </xf>
    <xf numFmtId="0" fontId="231" fillId="37" borderId="0" applyNumberFormat="0"/>
    <xf numFmtId="0" fontId="232" fillId="0" borderId="0" applyProtection="0"/>
    <xf numFmtId="0" fontId="233" fillId="0" borderId="0" applyProtection="0"/>
    <xf numFmtId="0" fontId="120" fillId="0" borderId="0">
      <alignment horizontal="left"/>
    </xf>
    <xf numFmtId="0" fontId="234" fillId="9" borderId="0"/>
    <xf numFmtId="305" fontId="235" fillId="0" borderId="1"/>
    <xf numFmtId="0" fontId="228" fillId="0" borderId="55" applyProtection="0"/>
    <xf numFmtId="0" fontId="4" fillId="0" borderId="0"/>
    <xf numFmtId="164" fontId="236" fillId="0" borderId="0"/>
    <xf numFmtId="49" fontId="222" fillId="0" borderId="1">
      <alignment horizontal="right" vertical="top" wrapText="1"/>
    </xf>
    <xf numFmtId="168" fontId="237" fillId="0" borderId="0">
      <alignment horizontal="right" vertical="top" wrapText="1"/>
    </xf>
    <xf numFmtId="0" fontId="238" fillId="0" borderId="0"/>
    <xf numFmtId="0" fontId="238" fillId="0" borderId="0"/>
    <xf numFmtId="0" fontId="238" fillId="0" borderId="0"/>
    <xf numFmtId="0" fontId="3" fillId="0" borderId="0"/>
    <xf numFmtId="0" fontId="5" fillId="0" borderId="0"/>
    <xf numFmtId="0" fontId="239" fillId="0" borderId="0"/>
    <xf numFmtId="0" fontId="238" fillId="0" borderId="0"/>
    <xf numFmtId="0" fontId="5" fillId="0" borderId="0"/>
    <xf numFmtId="0" fontId="5" fillId="0" borderId="0"/>
    <xf numFmtId="0" fontId="5" fillId="0" borderId="0"/>
    <xf numFmtId="0" fontId="240" fillId="0" borderId="0"/>
    <xf numFmtId="0" fontId="10" fillId="0" borderId="0"/>
    <xf numFmtId="0" fontId="3" fillId="0" borderId="0">
      <alignment vertical="center"/>
    </xf>
    <xf numFmtId="0" fontId="10" fillId="0" borderId="0"/>
    <xf numFmtId="0" fontId="10" fillId="0" borderId="0"/>
    <xf numFmtId="0" fontId="5" fillId="0" borderId="0"/>
    <xf numFmtId="0" fontId="5" fillId="0" borderId="0"/>
    <xf numFmtId="0" fontId="238" fillId="0" borderId="0"/>
    <xf numFmtId="0" fontId="20" fillId="0" borderId="0"/>
    <xf numFmtId="0" fontId="241" fillId="0" borderId="0"/>
    <xf numFmtId="306" fontId="32"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238" fillId="0" borderId="0"/>
    <xf numFmtId="0" fontId="238" fillId="0" borderId="0"/>
    <xf numFmtId="0" fontId="5" fillId="0" borderId="0"/>
    <xf numFmtId="0" fontId="10" fillId="0" borderId="0"/>
    <xf numFmtId="0" fontId="9" fillId="0" borderId="0"/>
    <xf numFmtId="0" fontId="238" fillId="0" borderId="0"/>
    <xf numFmtId="0" fontId="4" fillId="0" borderId="0">
      <alignment horizontal="center"/>
    </xf>
    <xf numFmtId="301" fontId="242" fillId="0" borderId="1">
      <alignment vertical="top"/>
    </xf>
    <xf numFmtId="307" fontId="243" fillId="11" borderId="0" applyFont="0" applyFill="0" applyBorder="0" applyAlignment="0" applyProtection="0">
      <alignment horizontal="right"/>
    </xf>
    <xf numFmtId="49" fontId="40" fillId="0" borderId="37">
      <alignment horizontal="left" vertical="center"/>
    </xf>
    <xf numFmtId="9" fontId="160"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05" fontId="244" fillId="0" borderId="1"/>
    <xf numFmtId="0" fontId="31" fillId="0" borderId="0"/>
    <xf numFmtId="0" fontId="31" fillId="0" borderId="0"/>
    <xf numFmtId="0" fontId="48" fillId="0" borderId="0"/>
    <xf numFmtId="0" fontId="5" fillId="0" borderId="0"/>
    <xf numFmtId="0" fontId="4" fillId="0" borderId="0"/>
    <xf numFmtId="0" fontId="48" fillId="0" borderId="0"/>
    <xf numFmtId="0" fontId="4" fillId="0" borderId="0"/>
    <xf numFmtId="0" fontId="48" fillId="0" borderId="0"/>
    <xf numFmtId="0" fontId="30" fillId="0" borderId="73" applyNumberFormat="0" applyFill="0" applyAlignment="0" applyProtection="0"/>
    <xf numFmtId="0" fontId="40" fillId="0" borderId="73" applyNumberFormat="0" applyFill="0" applyAlignment="0" applyProtection="0"/>
    <xf numFmtId="0" fontId="30" fillId="0" borderId="37" applyBorder="0" applyAlignment="0">
      <alignment horizontal="left" wrapText="1"/>
    </xf>
    <xf numFmtId="0" fontId="228" fillId="0" borderId="0"/>
    <xf numFmtId="308" fontId="245" fillId="9" borderId="1" applyFont="0" applyFill="0" applyBorder="0" applyAlignment="0" applyProtection="0"/>
    <xf numFmtId="304" fontId="246" fillId="0" borderId="2" applyFont="0" applyFill="0" applyBorder="0" applyAlignment="0" applyProtection="0">
      <alignment horizontal="center"/>
    </xf>
    <xf numFmtId="309" fontId="40" fillId="0" borderId="1" applyFont="0" applyFill="0" applyBorder="0" applyAlignment="0" applyProtection="0">
      <alignment wrapText="1"/>
    </xf>
    <xf numFmtId="310" fontId="4" fillId="0" borderId="0" applyFont="0" applyFill="0" applyBorder="0" applyAlignment="0" applyProtection="0"/>
    <xf numFmtId="3" fontId="247" fillId="0" borderId="37" applyFont="0" applyBorder="0">
      <alignment horizontal="right"/>
      <protection locked="0"/>
    </xf>
    <xf numFmtId="311" fontId="4" fillId="0" borderId="0" applyFont="0" applyFill="0" applyBorder="0" applyAlignment="0" applyProtection="0"/>
    <xf numFmtId="171" fontId="248" fillId="0" borderId="0" applyNumberFormat="0" applyFont="0" applyBorder="0" applyAlignment="0">
      <alignment horizontal="center"/>
    </xf>
    <xf numFmtId="295" fontId="32" fillId="0" borderId="0"/>
    <xf numFmtId="0" fontId="175" fillId="0" borderId="0" applyNumberFormat="0" applyFill="0" applyBorder="0" applyAlignment="0" applyProtection="0"/>
    <xf numFmtId="2" fontId="228" fillId="0" borderId="0" applyProtection="0"/>
    <xf numFmtId="166" fontId="249" fillId="0" borderId="0" applyFont="0" applyFill="0" applyBorder="0" applyAlignment="0" applyProtection="0"/>
    <xf numFmtId="166" fontId="249" fillId="0" borderId="0" applyFont="0" applyFill="0" applyBorder="0" applyAlignment="0" applyProtection="0"/>
    <xf numFmtId="40" fontId="250" fillId="0" borderId="0" applyFont="0" applyFill="0" applyBorder="0" applyAlignment="0" applyProtection="0"/>
    <xf numFmtId="205" fontId="3" fillId="0" borderId="0" applyFont="0" applyFill="0" applyBorder="0" applyAlignment="0" applyProtection="0"/>
    <xf numFmtId="184" fontId="56" fillId="0" borderId="0" applyFont="0" applyFill="0" applyBorder="0" applyAlignment="0" applyProtection="0"/>
    <xf numFmtId="197" fontId="56" fillId="0" borderId="0" applyFont="0" applyFill="0" applyBorder="0" applyAlignment="0" applyProtection="0"/>
    <xf numFmtId="184" fontId="5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6" fontId="10"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6" fontId="238" fillId="0" borderId="0" applyFont="0" applyFill="0" applyBorder="0" applyAlignment="0" applyProtection="0"/>
    <xf numFmtId="169" fontId="5" fillId="0" borderId="0" applyFont="0" applyFill="0" applyBorder="0" applyAlignment="0" applyProtection="0"/>
    <xf numFmtId="166" fontId="238" fillId="0" borderId="0" applyFont="0" applyFill="0" applyBorder="0" applyAlignment="0" applyProtection="0"/>
    <xf numFmtId="166" fontId="238" fillId="0" borderId="0" applyFont="0" applyFill="0" applyBorder="0" applyAlignment="0" applyProtection="0"/>
    <xf numFmtId="166" fontId="241" fillId="0" borderId="0" applyFont="0" applyFill="0" applyBorder="0" applyAlignment="0" applyProtection="0"/>
    <xf numFmtId="166" fontId="238" fillId="0" borderId="0" applyFont="0" applyFill="0" applyBorder="0" applyAlignment="0" applyProtection="0"/>
    <xf numFmtId="166" fontId="238" fillId="0" borderId="0" applyFont="0" applyFill="0" applyBorder="0" applyAlignment="0" applyProtection="0"/>
    <xf numFmtId="0" fontId="96" fillId="17" borderId="0" applyNumberFormat="0" applyBorder="0" applyAlignment="0" applyProtection="0"/>
    <xf numFmtId="312" fontId="30" fillId="0" borderId="37">
      <alignment vertical="top" wrapText="1"/>
    </xf>
    <xf numFmtId="0" fontId="51" fillId="0" borderId="0">
      <protection locked="0"/>
    </xf>
    <xf numFmtId="49" fontId="226" fillId="0" borderId="1">
      <alignment horizontal="center" vertical="center" wrapText="1"/>
    </xf>
    <xf numFmtId="0" fontId="174" fillId="0" borderId="73" applyNumberFormat="0" applyFill="0" applyAlignment="0" applyProtection="0"/>
    <xf numFmtId="205" fontId="30" fillId="77" borderId="1">
      <alignment horizontal="center" vertical="center"/>
      <protection locked="0"/>
    </xf>
    <xf numFmtId="205" fontId="30" fillId="77" borderId="1">
      <alignment horizontal="center" vertical="center"/>
      <protection locked="0"/>
    </xf>
    <xf numFmtId="205" fontId="30" fillId="77" borderId="1">
      <alignment horizontal="center" vertical="center"/>
      <protection locked="0"/>
    </xf>
    <xf numFmtId="0" fontId="29" fillId="0" borderId="0">
      <protection locked="0"/>
    </xf>
    <xf numFmtId="0" fontId="251" fillId="0" borderId="0">
      <protection locked="0"/>
    </xf>
    <xf numFmtId="0" fontId="251" fillId="0" borderId="0">
      <protection locked="0"/>
    </xf>
    <xf numFmtId="0" fontId="54" fillId="0" borderId="0">
      <protection locked="0"/>
    </xf>
    <xf numFmtId="0" fontId="54" fillId="0" borderId="0">
      <protection locked="0"/>
    </xf>
    <xf numFmtId="0" fontId="252" fillId="0" borderId="0" applyNumberFormat="0" applyFill="0" applyBorder="0" applyAlignment="0" applyProtection="0">
      <alignment vertical="top"/>
      <protection locked="0"/>
    </xf>
    <xf numFmtId="37" fontId="253" fillId="0" borderId="39" applyAlignment="0"/>
    <xf numFmtId="0" fontId="254" fillId="0" borderId="0">
      <alignment vertical="center"/>
    </xf>
    <xf numFmtId="313" fontId="32" fillId="0" borderId="0" applyFont="0" applyFill="0" applyBorder="0" applyAlignment="0" applyProtection="0"/>
    <xf numFmtId="314" fontId="32" fillId="0" borderId="0" applyFont="0" applyFill="0" applyBorder="0" applyAlignment="0" applyProtection="0"/>
    <xf numFmtId="0" fontId="255" fillId="0" borderId="0" applyNumberFormat="0" applyFill="0" applyBorder="0" applyAlignment="0" applyProtection="0">
      <alignment vertical="top"/>
      <protection locked="0"/>
    </xf>
    <xf numFmtId="4" fontId="54" fillId="0" borderId="0">
      <protection locked="0"/>
    </xf>
    <xf numFmtId="0" fontId="29" fillId="0" borderId="0">
      <protection locked="0"/>
    </xf>
    <xf numFmtId="0" fontId="29" fillId="0" borderId="0" applyFont="0" applyFill="0" applyBorder="0" applyAlignment="0" applyProtection="0"/>
    <xf numFmtId="0" fontId="29" fillId="0" borderId="0" applyFont="0" applyFill="0" applyBorder="0" applyAlignment="0" applyProtection="0"/>
    <xf numFmtId="0" fontId="29" fillId="0" borderId="0">
      <protection locked="0"/>
    </xf>
    <xf numFmtId="0" fontId="32" fillId="0" borderId="0"/>
    <xf numFmtId="0" fontId="256" fillId="0" borderId="0" applyNumberFormat="0" applyFill="0" applyBorder="0" applyAlignment="0" applyProtection="0">
      <alignment vertical="top"/>
      <protection locked="0"/>
    </xf>
    <xf numFmtId="0" fontId="54" fillId="0" borderId="85">
      <protection locked="0"/>
    </xf>
    <xf numFmtId="0" fontId="29" fillId="0" borderId="0">
      <protection locked="0"/>
    </xf>
    <xf numFmtId="0" fontId="29" fillId="0" borderId="0">
      <protection locked="0"/>
    </xf>
    <xf numFmtId="314" fontId="32" fillId="0" borderId="0" applyFont="0" applyFill="0" applyBorder="0" applyAlignment="0" applyProtection="0"/>
    <xf numFmtId="0" fontId="32" fillId="0" borderId="0"/>
    <xf numFmtId="38" fontId="257" fillId="0" borderId="0" applyFont="0" applyFill="0" applyBorder="0" applyAlignment="0" applyProtection="0">
      <alignment vertical="center"/>
    </xf>
    <xf numFmtId="0" fontId="32" fillId="0" borderId="0"/>
    <xf numFmtId="315" fontId="258" fillId="0" borderId="0" applyFont="0" applyFill="0" applyBorder="0" applyAlignment="0" applyProtection="0"/>
    <xf numFmtId="316" fontId="258" fillId="0" borderId="0" applyFont="0" applyFill="0" applyBorder="0" applyAlignment="0" applyProtection="0"/>
    <xf numFmtId="317" fontId="259" fillId="0" borderId="86" applyFont="0" applyFill="0" applyBorder="0" applyAlignment="0" applyProtection="0">
      <alignment vertical="center"/>
    </xf>
    <xf numFmtId="318" fontId="260" fillId="0" borderId="86" applyFont="0" applyFill="0" applyBorder="0" applyAlignment="0" applyProtection="0">
      <alignment vertical="center"/>
    </xf>
    <xf numFmtId="0" fontId="32" fillId="0" borderId="0"/>
    <xf numFmtId="9" fontId="238" fillId="0" borderId="0" applyFont="0" applyFill="0" applyBorder="0" applyAlignment="0" applyProtection="0"/>
    <xf numFmtId="9" fontId="4" fillId="0" borderId="0" applyFont="0" applyFill="0" applyBorder="0" applyAlignment="0" applyProtection="0"/>
    <xf numFmtId="0" fontId="4" fillId="0" borderId="0"/>
    <xf numFmtId="0" fontId="30" fillId="0" borderId="0"/>
    <xf numFmtId="0" fontId="5" fillId="0" borderId="0"/>
    <xf numFmtId="0" fontId="261" fillId="0" borderId="0" applyNumberFormat="0" applyBorder="0" applyProtection="0"/>
    <xf numFmtId="0" fontId="262" fillId="0" borderId="0" applyNumberFormat="0" applyBorder="0" applyProtection="0"/>
    <xf numFmtId="319" fontId="263" fillId="0" borderId="0"/>
    <xf numFmtId="0" fontId="264" fillId="0" borderId="0"/>
    <xf numFmtId="320" fontId="264" fillId="0" borderId="0"/>
    <xf numFmtId="0" fontId="30" fillId="0" borderId="0"/>
    <xf numFmtId="238"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238" fillId="0" borderId="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65" fillId="0" borderId="0" applyFont="0" applyFill="0" applyBorder="0" applyAlignment="0" applyProtection="0"/>
    <xf numFmtId="9" fontId="13" fillId="0" borderId="0" applyFont="0" applyFill="0" applyBorder="0" applyAlignment="0" applyProtection="0"/>
    <xf numFmtId="0" fontId="266" fillId="0" borderId="39"/>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38"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276" fillId="0" borderId="0"/>
    <xf numFmtId="0" fontId="5" fillId="0" borderId="0"/>
    <xf numFmtId="166" fontId="4" fillId="0" borderId="0" applyFont="0" applyFill="0" applyBorder="0" applyAlignment="0" applyProtection="0"/>
  </cellStyleXfs>
  <cellXfs count="221">
    <xf numFmtId="0" fontId="0" fillId="0" borderId="0" xfId="0"/>
    <xf numFmtId="3" fontId="0" fillId="0" borderId="0" xfId="0" applyNumberFormat="1" applyAlignment="1">
      <alignment horizontal="center" vertical="center" wrapText="1"/>
    </xf>
    <xf numFmtId="0" fontId="0" fillId="0" borderId="0" xfId="0" applyAlignment="1">
      <alignment horizontal="center" vertical="center" wrapText="1"/>
    </xf>
    <xf numFmtId="3" fontId="0" fillId="0" borderId="0" xfId="0" applyNumberFormat="1" applyBorder="1" applyAlignment="1">
      <alignment horizontal="center" vertical="center" wrapText="1"/>
    </xf>
    <xf numFmtId="3" fontId="16" fillId="3" borderId="43" xfId="0" applyNumberFormat="1" applyFont="1" applyFill="1" applyBorder="1" applyAlignment="1">
      <alignment horizontal="center" vertical="center" wrapText="1"/>
    </xf>
    <xf numFmtId="3" fontId="17" fillId="0" borderId="40" xfId="0" applyNumberFormat="1" applyFont="1" applyBorder="1" applyAlignment="1">
      <alignment horizontal="center" vertical="center" wrapText="1"/>
    </xf>
    <xf numFmtId="9" fontId="17" fillId="0" borderId="40" xfId="0" applyNumberFormat="1" applyFont="1" applyBorder="1" applyAlignment="1">
      <alignment horizontal="center" vertical="center" wrapText="1"/>
    </xf>
    <xf numFmtId="3" fontId="16" fillId="3" borderId="2" xfId="0" applyNumberFormat="1" applyFont="1" applyFill="1" applyBorder="1" applyAlignment="1">
      <alignment horizontal="center" vertical="center" wrapText="1"/>
    </xf>
    <xf numFmtId="3" fontId="16" fillId="3" borderId="32"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3" fontId="17"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3" fontId="16" fillId="3" borderId="43" xfId="0" applyNumberFormat="1" applyFont="1" applyFill="1" applyBorder="1" applyAlignment="1">
      <alignment horizontal="center" vertical="center" wrapText="1"/>
    </xf>
    <xf numFmtId="9" fontId="0" fillId="0" borderId="0" xfId="0" applyNumberFormat="1" applyAlignment="1">
      <alignment horizontal="center" vertical="center" wrapText="1"/>
    </xf>
    <xf numFmtId="0" fontId="56" fillId="0" borderId="0" xfId="3" applyFont="1" applyFill="1" applyAlignment="1">
      <alignment horizontal="center" vertical="center"/>
    </xf>
    <xf numFmtId="0" fontId="56" fillId="0" borderId="0" xfId="3" applyFont="1" applyFill="1"/>
    <xf numFmtId="0" fontId="5" fillId="0" borderId="0" xfId="3" applyFont="1" applyFill="1"/>
    <xf numFmtId="0" fontId="5" fillId="0" borderId="0" xfId="3" applyFont="1" applyFill="1" applyProtection="1">
      <protection locked="0"/>
    </xf>
    <xf numFmtId="0" fontId="209" fillId="0" borderId="16" xfId="3" applyNumberFormat="1" applyFont="1" applyFill="1" applyBorder="1" applyAlignment="1">
      <alignment horizontal="center" vertical="center" wrapText="1"/>
    </xf>
    <xf numFmtId="0" fontId="209" fillId="0" borderId="17" xfId="3" applyNumberFormat="1" applyFont="1" applyFill="1" applyBorder="1" applyAlignment="1">
      <alignment horizontal="center" vertical="center" wrapText="1"/>
    </xf>
    <xf numFmtId="0" fontId="209" fillId="0" borderId="18" xfId="3" applyNumberFormat="1" applyFont="1" applyFill="1" applyBorder="1" applyAlignment="1">
      <alignment horizontal="center" vertical="center" wrapText="1"/>
    </xf>
    <xf numFmtId="1" fontId="56" fillId="0" borderId="40" xfId="3" applyNumberFormat="1" applyFont="1" applyFill="1" applyBorder="1" applyAlignment="1">
      <alignment horizontal="center" vertical="center"/>
    </xf>
    <xf numFmtId="0" fontId="56" fillId="0" borderId="40" xfId="3" applyFont="1" applyFill="1" applyBorder="1"/>
    <xf numFmtId="0" fontId="56" fillId="0" borderId="1" xfId="3" applyFont="1" applyFill="1" applyBorder="1" applyAlignment="1">
      <alignment horizontal="center" vertical="center"/>
    </xf>
    <xf numFmtId="0" fontId="56" fillId="0" borderId="1" xfId="3" applyFont="1" applyFill="1" applyBorder="1"/>
    <xf numFmtId="1" fontId="56" fillId="0" borderId="1" xfId="3" applyNumberFormat="1" applyFont="1" applyFill="1" applyBorder="1" applyAlignment="1">
      <alignment horizontal="center" vertical="center"/>
    </xf>
    <xf numFmtId="1" fontId="56" fillId="0" borderId="13" xfId="3" applyNumberFormat="1" applyFont="1" applyFill="1" applyBorder="1" applyAlignment="1">
      <alignment horizontal="center" vertical="center"/>
    </xf>
    <xf numFmtId="0" fontId="56" fillId="0" borderId="13" xfId="3" applyFont="1" applyFill="1" applyBorder="1"/>
    <xf numFmtId="0" fontId="209" fillId="0" borderId="17" xfId="3" applyNumberFormat="1" applyFont="1" applyFill="1" applyBorder="1" applyAlignment="1">
      <alignment vertical="top"/>
    </xf>
    <xf numFmtId="0" fontId="209" fillId="0" borderId="40" xfId="3" applyNumberFormat="1" applyFont="1" applyFill="1" applyBorder="1" applyAlignment="1">
      <alignment horizontal="left" vertical="top"/>
    </xf>
    <xf numFmtId="49" fontId="267" fillId="0" borderId="1" xfId="3" applyNumberFormat="1" applyFont="1" applyFill="1" applyBorder="1" applyAlignment="1" applyProtection="1">
      <alignment horizontal="right"/>
    </xf>
    <xf numFmtId="49" fontId="267" fillId="0" borderId="1" xfId="3" applyNumberFormat="1" applyFont="1" applyFill="1" applyBorder="1" applyAlignment="1" applyProtection="1">
      <alignment horizontal="right" wrapText="1"/>
    </xf>
    <xf numFmtId="0" fontId="209" fillId="0" borderId="1" xfId="3" applyNumberFormat="1" applyFont="1" applyFill="1" applyBorder="1" applyAlignment="1">
      <alignment horizontal="left" vertical="top"/>
    </xf>
    <xf numFmtId="0" fontId="267" fillId="0" borderId="1" xfId="3" applyNumberFormat="1" applyFont="1" applyFill="1" applyBorder="1" applyAlignment="1">
      <alignment horizontal="right" vertical="top"/>
    </xf>
    <xf numFmtId="0" fontId="267" fillId="0" borderId="1" xfId="3" applyFont="1" applyFill="1" applyBorder="1" applyAlignment="1" applyProtection="1">
      <alignment horizontal="right"/>
    </xf>
    <xf numFmtId="0" fontId="56" fillId="0" borderId="16" xfId="3" applyFont="1" applyFill="1" applyBorder="1" applyAlignment="1">
      <alignment horizontal="center" vertical="center"/>
    </xf>
    <xf numFmtId="0" fontId="209" fillId="0" borderId="17" xfId="3" applyFont="1" applyFill="1" applyBorder="1"/>
    <xf numFmtId="0" fontId="56" fillId="0" borderId="40" xfId="3" applyFont="1" applyFill="1" applyBorder="1" applyAlignment="1">
      <alignment horizontal="center" vertical="center" wrapText="1"/>
    </xf>
    <xf numFmtId="0" fontId="56" fillId="0" borderId="1" xfId="3" applyFont="1" applyFill="1" applyBorder="1" applyAlignment="1">
      <alignment horizontal="center" vertical="center" wrapText="1"/>
    </xf>
    <xf numFmtId="0" fontId="56" fillId="0" borderId="13" xfId="3" applyFont="1" applyFill="1" applyBorder="1" applyAlignment="1">
      <alignment horizontal="center" vertical="center"/>
    </xf>
    <xf numFmtId="0" fontId="267" fillId="0" borderId="13" xfId="3" applyNumberFormat="1" applyFont="1" applyFill="1" applyBorder="1" applyAlignment="1">
      <alignment horizontal="right" vertical="top"/>
    </xf>
    <xf numFmtId="0" fontId="56" fillId="0" borderId="13" xfId="3" applyFont="1" applyFill="1" applyBorder="1" applyAlignment="1">
      <alignment horizontal="center" vertical="center" wrapText="1"/>
    </xf>
    <xf numFmtId="3" fontId="209" fillId="0" borderId="17" xfId="3" applyNumberFormat="1" applyFont="1" applyFill="1" applyBorder="1" applyAlignment="1">
      <alignment horizontal="center" vertical="center" wrapText="1"/>
    </xf>
    <xf numFmtId="3" fontId="56" fillId="0" borderId="40" xfId="3" applyNumberFormat="1" applyFont="1" applyFill="1" applyBorder="1" applyAlignment="1">
      <alignment horizontal="center" vertical="center" wrapText="1"/>
    </xf>
    <xf numFmtId="3" fontId="56" fillId="0" borderId="1" xfId="3" applyNumberFormat="1" applyFont="1" applyFill="1" applyBorder="1" applyAlignment="1">
      <alignment horizontal="center" vertical="center" wrapText="1"/>
    </xf>
    <xf numFmtId="3" fontId="56" fillId="78" borderId="1" xfId="3" applyNumberFormat="1" applyFont="1" applyFill="1" applyBorder="1" applyAlignment="1">
      <alignment horizontal="center" vertical="center" wrapText="1"/>
    </xf>
    <xf numFmtId="0" fontId="5" fillId="0" borderId="0" xfId="3" applyFont="1" applyFill="1" applyAlignment="1">
      <alignment horizontal="center"/>
    </xf>
    <xf numFmtId="49" fontId="267" fillId="0" borderId="13" xfId="3" applyNumberFormat="1" applyFont="1" applyFill="1" applyBorder="1" applyAlignment="1" applyProtection="1">
      <alignment horizontal="right"/>
    </xf>
    <xf numFmtId="3" fontId="56" fillId="0" borderId="13" xfId="3" applyNumberFormat="1" applyFont="1" applyFill="1" applyBorder="1" applyAlignment="1">
      <alignment horizontal="center" vertical="center" wrapText="1"/>
    </xf>
    <xf numFmtId="0" fontId="209" fillId="0" borderId="13" xfId="3" applyNumberFormat="1" applyFont="1" applyFill="1" applyBorder="1" applyAlignment="1">
      <alignment horizontal="left" vertical="top"/>
    </xf>
    <xf numFmtId="1" fontId="209" fillId="0" borderId="1" xfId="3" applyNumberFormat="1" applyFont="1" applyFill="1" applyBorder="1" applyAlignment="1">
      <alignment horizontal="center" vertical="center"/>
    </xf>
    <xf numFmtId="0" fontId="56" fillId="0" borderId="14" xfId="3" applyFont="1" applyFill="1" applyBorder="1" applyAlignment="1">
      <alignment horizontal="center" vertical="center"/>
    </xf>
    <xf numFmtId="0" fontId="209" fillId="0" borderId="15" xfId="3" applyFont="1" applyFill="1" applyBorder="1"/>
    <xf numFmtId="0" fontId="56" fillId="0" borderId="15" xfId="3" applyFont="1" applyFill="1" applyBorder="1"/>
    <xf numFmtId="0" fontId="209" fillId="0" borderId="13" xfId="3" applyFont="1" applyFill="1" applyBorder="1"/>
    <xf numFmtId="0" fontId="56" fillId="0" borderId="40" xfId="3" applyFont="1" applyFill="1" applyBorder="1" applyAlignment="1">
      <alignment horizontal="center" vertical="center"/>
    </xf>
    <xf numFmtId="0" fontId="267" fillId="0" borderId="40" xfId="3" applyFont="1" applyFill="1" applyBorder="1" applyAlignment="1">
      <alignment horizontal="right"/>
    </xf>
    <xf numFmtId="0" fontId="56" fillId="0" borderId="4" xfId="3" applyFont="1" applyFill="1" applyBorder="1" applyAlignment="1">
      <alignment horizontal="center" vertical="center"/>
    </xf>
    <xf numFmtId="0" fontId="267" fillId="0" borderId="1" xfId="3" applyFont="1" applyFill="1" applyBorder="1" applyAlignment="1">
      <alignment horizontal="right"/>
    </xf>
    <xf numFmtId="0" fontId="209" fillId="0" borderId="1" xfId="3" applyFont="1" applyFill="1" applyBorder="1" applyAlignment="1">
      <alignment horizontal="left"/>
    </xf>
    <xf numFmtId="0" fontId="209" fillId="0" borderId="1" xfId="3" applyFont="1" applyFill="1" applyBorder="1"/>
    <xf numFmtId="0" fontId="56" fillId="0" borderId="5" xfId="3" applyFont="1" applyFill="1" applyBorder="1"/>
    <xf numFmtId="0" fontId="56" fillId="0" borderId="6" xfId="3" applyFont="1" applyFill="1" applyBorder="1" applyAlignment="1">
      <alignment horizontal="center" vertical="center"/>
    </xf>
    <xf numFmtId="0" fontId="56" fillId="0" borderId="7" xfId="3" applyFont="1" applyFill="1" applyBorder="1"/>
    <xf numFmtId="0" fontId="56" fillId="0" borderId="8" xfId="3" applyFont="1" applyFill="1" applyBorder="1"/>
    <xf numFmtId="3" fontId="5" fillId="0" borderId="0" xfId="3" applyNumberFormat="1" applyFont="1" applyFill="1"/>
    <xf numFmtId="0" fontId="56" fillId="0" borderId="0" xfId="3" applyFont="1" applyFill="1" applyProtection="1"/>
    <xf numFmtId="0" fontId="56" fillId="0" borderId="0" xfId="3" applyFont="1" applyFill="1" applyAlignment="1" applyProtection="1">
      <protection locked="0"/>
    </xf>
    <xf numFmtId="0" fontId="269" fillId="0" borderId="0" xfId="3" applyFont="1" applyFill="1" applyProtection="1">
      <protection locked="0"/>
    </xf>
    <xf numFmtId="0" fontId="3" fillId="0" borderId="0" xfId="3" applyFont="1" applyFill="1" applyProtection="1">
      <protection locked="0"/>
    </xf>
    <xf numFmtId="321" fontId="6" fillId="0" borderId="0" xfId="0" applyNumberFormat="1" applyFont="1" applyAlignment="1">
      <alignment horizontal="center" vertical="center" wrapText="1"/>
    </xf>
    <xf numFmtId="321" fontId="7" fillId="0" borderId="0" xfId="0" applyNumberFormat="1" applyFont="1" applyAlignment="1">
      <alignment horizontal="center" vertical="center" wrapText="1"/>
    </xf>
    <xf numFmtId="321" fontId="7" fillId="0" borderId="4" xfId="0" applyNumberFormat="1" applyFont="1" applyBorder="1" applyAlignment="1">
      <alignment horizontal="center" vertical="center" wrapText="1"/>
    </xf>
    <xf numFmtId="321" fontId="7" fillId="0" borderId="1" xfId="0" applyNumberFormat="1" applyFont="1" applyBorder="1" applyAlignment="1">
      <alignment horizontal="center" vertical="center" wrapText="1"/>
    </xf>
    <xf numFmtId="321" fontId="7" fillId="0" borderId="2" xfId="0" applyNumberFormat="1" applyFont="1" applyBorder="1" applyAlignment="1">
      <alignment horizontal="center" vertical="center" wrapText="1"/>
    </xf>
    <xf numFmtId="321" fontId="7" fillId="0" borderId="5" xfId="0" applyNumberFormat="1" applyFont="1" applyBorder="1" applyAlignment="1">
      <alignment horizontal="center" vertical="center" wrapText="1"/>
    </xf>
    <xf numFmtId="321" fontId="6" fillId="2" borderId="4" xfId="0" applyNumberFormat="1" applyFont="1" applyFill="1" applyBorder="1" applyAlignment="1">
      <alignment horizontal="center" vertical="center" wrapText="1"/>
    </xf>
    <xf numFmtId="321" fontId="6" fillId="2" borderId="32" xfId="0" applyNumberFormat="1" applyFont="1" applyFill="1" applyBorder="1" applyAlignment="1">
      <alignment horizontal="center" vertical="center" wrapText="1"/>
    </xf>
    <xf numFmtId="321" fontId="6" fillId="2" borderId="5" xfId="0" applyNumberFormat="1" applyFont="1" applyFill="1" applyBorder="1" applyAlignment="1">
      <alignment horizontal="center" vertical="center" wrapText="1"/>
    </xf>
    <xf numFmtId="321" fontId="6" fillId="2" borderId="1" xfId="0" applyNumberFormat="1" applyFont="1" applyFill="1" applyBorder="1" applyAlignment="1">
      <alignment horizontal="center" vertical="center" wrapText="1"/>
    </xf>
    <xf numFmtId="321" fontId="6" fillId="0" borderId="4" xfId="0" applyNumberFormat="1" applyFont="1" applyBorder="1" applyAlignment="1">
      <alignment horizontal="center" vertical="center" wrapText="1"/>
    </xf>
    <xf numFmtId="321" fontId="6" fillId="0" borderId="32" xfId="0" applyNumberFormat="1" applyFont="1" applyBorder="1" applyAlignment="1">
      <alignment horizontal="center" vertical="center" wrapText="1"/>
    </xf>
    <xf numFmtId="321" fontId="6" fillId="0" borderId="5" xfId="0" applyNumberFormat="1" applyFont="1" applyBorder="1" applyAlignment="1">
      <alignment horizontal="center" vertical="center" wrapText="1"/>
    </xf>
    <xf numFmtId="321" fontId="6" fillId="0" borderId="1" xfId="0" applyNumberFormat="1" applyFont="1" applyBorder="1" applyAlignment="1">
      <alignment horizontal="center" vertical="center" wrapText="1"/>
    </xf>
    <xf numFmtId="321" fontId="6" fillId="0" borderId="5" xfId="0" applyNumberFormat="1" applyFont="1" applyFill="1" applyBorder="1" applyAlignment="1">
      <alignment horizontal="center" vertical="center" wrapText="1"/>
    </xf>
    <xf numFmtId="321" fontId="6" fillId="4" borderId="4" xfId="0" applyNumberFormat="1" applyFont="1" applyFill="1" applyBorder="1" applyAlignment="1">
      <alignment horizontal="center" vertical="center" wrapText="1"/>
    </xf>
    <xf numFmtId="321" fontId="6" fillId="4" borderId="32" xfId="0" applyNumberFormat="1" applyFont="1" applyFill="1" applyBorder="1" applyAlignment="1">
      <alignment horizontal="center" vertical="center" wrapText="1"/>
    </xf>
    <xf numFmtId="321" fontId="6" fillId="4" borderId="5" xfId="0" applyNumberFormat="1" applyFont="1" applyFill="1" applyBorder="1" applyAlignment="1">
      <alignment horizontal="center" vertical="center" wrapText="1"/>
    </xf>
    <xf numFmtId="321" fontId="6" fillId="4" borderId="1" xfId="0" applyNumberFormat="1" applyFont="1" applyFill="1" applyBorder="1" applyAlignment="1">
      <alignment horizontal="center" vertical="center" wrapText="1"/>
    </xf>
    <xf numFmtId="321" fontId="8" fillId="0" borderId="4" xfId="0" applyNumberFormat="1" applyFont="1" applyFill="1" applyBorder="1" applyAlignment="1">
      <alignment horizontal="center" vertical="center" wrapText="1"/>
    </xf>
    <xf numFmtId="321" fontId="8" fillId="0" borderId="32" xfId="0" applyNumberFormat="1" applyFont="1" applyFill="1" applyBorder="1" applyAlignment="1">
      <alignment horizontal="center" vertical="center" wrapText="1"/>
    </xf>
    <xf numFmtId="321" fontId="8" fillId="0" borderId="5" xfId="0" applyNumberFormat="1" applyFont="1" applyFill="1" applyBorder="1" applyAlignment="1">
      <alignment horizontal="center" vertical="center" wrapText="1"/>
    </xf>
    <xf numFmtId="321" fontId="8" fillId="0" borderId="4" xfId="0" applyNumberFormat="1" applyFont="1" applyBorder="1" applyAlignment="1">
      <alignment horizontal="center" vertical="center" wrapText="1"/>
    </xf>
    <xf numFmtId="321" fontId="8" fillId="0" borderId="1" xfId="0" applyNumberFormat="1" applyFont="1" applyBorder="1" applyAlignment="1">
      <alignment horizontal="center" vertical="center" wrapText="1"/>
    </xf>
    <xf numFmtId="321" fontId="8" fillId="0" borderId="5" xfId="0" applyNumberFormat="1" applyFont="1" applyBorder="1" applyAlignment="1">
      <alignment horizontal="center" vertical="center" wrapText="1"/>
    </xf>
    <xf numFmtId="321" fontId="8" fillId="0" borderId="0" xfId="0" applyNumberFormat="1" applyFont="1" applyAlignment="1">
      <alignment horizontal="center" vertical="center" wrapText="1"/>
    </xf>
    <xf numFmtId="321" fontId="6" fillId="2" borderId="6" xfId="0" applyNumberFormat="1" applyFont="1" applyFill="1" applyBorder="1" applyAlignment="1">
      <alignment horizontal="center" vertical="center" wrapText="1"/>
    </xf>
    <xf numFmtId="321" fontId="6" fillId="2" borderId="33" xfId="0" applyNumberFormat="1" applyFont="1" applyFill="1" applyBorder="1" applyAlignment="1">
      <alignment horizontal="center" vertical="center" wrapText="1"/>
    </xf>
    <xf numFmtId="321" fontId="6" fillId="2" borderId="8" xfId="0" applyNumberFormat="1" applyFont="1" applyFill="1" applyBorder="1" applyAlignment="1">
      <alignment horizontal="center" vertical="center" wrapText="1"/>
    </xf>
    <xf numFmtId="321" fontId="6" fillId="2" borderId="7" xfId="0" applyNumberFormat="1" applyFont="1" applyFill="1" applyBorder="1" applyAlignment="1">
      <alignment horizontal="center" vertical="center" wrapText="1"/>
    </xf>
    <xf numFmtId="321" fontId="6" fillId="0" borderId="34" xfId="0" applyNumberFormat="1" applyFont="1" applyBorder="1" applyAlignment="1">
      <alignment horizontal="center" vertical="center" wrapText="1"/>
    </xf>
    <xf numFmtId="321" fontId="6" fillId="0" borderId="0" xfId="0" applyNumberFormat="1" applyFont="1" applyBorder="1" applyAlignment="1">
      <alignment horizontal="center" vertical="center" wrapText="1"/>
    </xf>
    <xf numFmtId="321" fontId="6" fillId="0" borderId="35" xfId="0" applyNumberFormat="1" applyFont="1" applyBorder="1" applyAlignment="1">
      <alignment horizontal="center" vertical="center" wrapText="1"/>
    </xf>
    <xf numFmtId="321" fontId="6" fillId="0" borderId="16" xfId="0" applyNumberFormat="1" applyFont="1" applyFill="1" applyBorder="1" applyAlignment="1">
      <alignment horizontal="center" vertical="center" wrapText="1"/>
    </xf>
    <xf numFmtId="321" fontId="6" fillId="0" borderId="36" xfId="0" applyNumberFormat="1" applyFont="1" applyFill="1" applyBorder="1" applyAlignment="1">
      <alignment horizontal="center" vertical="center" wrapText="1"/>
    </xf>
    <xf numFmtId="321" fontId="6" fillId="0" borderId="18" xfId="0" applyNumberFormat="1" applyFont="1" applyFill="1" applyBorder="1" applyAlignment="1">
      <alignment horizontal="center" vertical="center" wrapText="1"/>
    </xf>
    <xf numFmtId="321" fontId="6" fillId="0" borderId="17"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321" fontId="7" fillId="0" borderId="1" xfId="0" applyNumberFormat="1" applyFont="1" applyBorder="1" applyAlignment="1">
      <alignment horizontal="center" vertical="center" wrapText="1"/>
    </xf>
    <xf numFmtId="321" fontId="7" fillId="0" borderId="4" xfId="0" applyNumberFormat="1" applyFont="1" applyBorder="1" applyAlignment="1">
      <alignment horizontal="center" vertical="center" wrapText="1"/>
    </xf>
    <xf numFmtId="9" fontId="6" fillId="0" borderId="0" xfId="0" applyNumberFormat="1" applyFont="1" applyAlignment="1">
      <alignment horizontal="center" vertical="center" wrapText="1"/>
    </xf>
    <xf numFmtId="321" fontId="7" fillId="0" borderId="1" xfId="0" applyNumberFormat="1" applyFont="1" applyBorder="1" applyAlignment="1">
      <alignment horizontal="center" vertical="center" wrapText="1"/>
    </xf>
    <xf numFmtId="321" fontId="7" fillId="0" borderId="4" xfId="0" applyNumberFormat="1" applyFont="1" applyBorder="1" applyAlignment="1">
      <alignment horizontal="center" vertical="center" wrapText="1"/>
    </xf>
    <xf numFmtId="321" fontId="7" fillId="0" borderId="15" xfId="0" applyNumberFormat="1" applyFont="1" applyBorder="1" applyAlignment="1">
      <alignment horizontal="center" vertical="center" wrapText="1"/>
    </xf>
    <xf numFmtId="321" fontId="7" fillId="0" borderId="37" xfId="0" applyNumberFormat="1" applyFont="1" applyBorder="1" applyAlignment="1">
      <alignment horizontal="center" vertical="center" wrapText="1"/>
    </xf>
    <xf numFmtId="321" fontId="7" fillId="0" borderId="40" xfId="0" applyNumberFormat="1" applyFont="1" applyBorder="1" applyAlignment="1">
      <alignment horizontal="center" vertical="center" wrapText="1"/>
    </xf>
    <xf numFmtId="3" fontId="6" fillId="0" borderId="0" xfId="0" applyNumberFormat="1" applyFont="1" applyAlignment="1">
      <alignment horizontal="center" vertical="center" wrapText="1"/>
    </xf>
    <xf numFmtId="321" fontId="7" fillId="0" borderId="1" xfId="0" applyNumberFormat="1" applyFont="1" applyBorder="1" applyAlignment="1">
      <alignment horizontal="center" vertical="center" wrapText="1"/>
    </xf>
    <xf numFmtId="321" fontId="7" fillId="0" borderId="4" xfId="0" applyNumberFormat="1" applyFont="1" applyBorder="1" applyAlignment="1">
      <alignment horizontal="center" vertical="center" wrapText="1"/>
    </xf>
    <xf numFmtId="321" fontId="7" fillId="0" borderId="4" xfId="0" applyNumberFormat="1" applyFont="1" applyBorder="1" applyAlignment="1">
      <alignment horizontal="center" vertical="center" wrapText="1"/>
    </xf>
    <xf numFmtId="321" fontId="7" fillId="0" borderId="1" xfId="0" applyNumberFormat="1" applyFont="1" applyBorder="1" applyAlignment="1">
      <alignment horizontal="center" vertical="center" wrapText="1"/>
    </xf>
    <xf numFmtId="321" fontId="3" fillId="0" borderId="0" xfId="8" applyNumberFormat="1" applyFont="1" applyFill="1" applyAlignment="1">
      <alignment horizontal="center" vertical="center" wrapText="1"/>
    </xf>
    <xf numFmtId="321" fontId="269" fillId="0" borderId="88" xfId="8" applyNumberFormat="1" applyFont="1" applyFill="1" applyBorder="1" applyAlignment="1">
      <alignment horizontal="center" vertical="center" wrapText="1"/>
    </xf>
    <xf numFmtId="321" fontId="269" fillId="0" borderId="4" xfId="8" applyNumberFormat="1" applyFont="1" applyFill="1" applyBorder="1" applyAlignment="1">
      <alignment horizontal="center" vertical="center" wrapText="1"/>
    </xf>
    <xf numFmtId="321" fontId="3" fillId="0" borderId="88" xfId="8" applyNumberFormat="1" applyFont="1" applyFill="1" applyBorder="1" applyAlignment="1">
      <alignment horizontal="center" vertical="center" wrapText="1"/>
    </xf>
    <xf numFmtId="312" fontId="3" fillId="0" borderId="88" xfId="8" applyNumberFormat="1" applyFont="1" applyFill="1" applyBorder="1" applyAlignment="1">
      <alignment horizontal="center" vertical="center" wrapText="1"/>
    </xf>
    <xf numFmtId="321" fontId="270" fillId="0" borderId="0" xfId="8" applyNumberFormat="1" applyFont="1" applyFill="1"/>
    <xf numFmtId="14" fontId="3" fillId="0" borderId="0" xfId="8" applyNumberFormat="1" applyFont="1" applyFill="1" applyAlignment="1">
      <alignment horizontal="center" vertical="center" wrapText="1"/>
    </xf>
    <xf numFmtId="0" fontId="269" fillId="0" borderId="88" xfId="8" applyFont="1" applyFill="1" applyBorder="1" applyAlignment="1">
      <alignment horizontal="center" vertical="center" wrapText="1"/>
    </xf>
    <xf numFmtId="4" fontId="269" fillId="0" borderId="88" xfId="8" applyNumberFormat="1" applyFont="1" applyFill="1" applyBorder="1" applyAlignment="1">
      <alignment horizontal="center" vertical="center" wrapText="1"/>
    </xf>
    <xf numFmtId="4" fontId="269" fillId="0" borderId="5" xfId="8" applyNumberFormat="1" applyFont="1" applyFill="1" applyBorder="1" applyAlignment="1">
      <alignment horizontal="center" vertical="center" wrapText="1"/>
    </xf>
    <xf numFmtId="321" fontId="3" fillId="0" borderId="4" xfId="8" applyNumberFormat="1" applyFont="1" applyFill="1" applyBorder="1" applyAlignment="1">
      <alignment horizontal="center" vertical="center" wrapText="1"/>
    </xf>
    <xf numFmtId="321" fontId="269" fillId="0" borderId="6" xfId="8" applyNumberFormat="1" applyFont="1" applyFill="1" applyBorder="1" applyAlignment="1">
      <alignment horizontal="center" vertical="center" wrapText="1"/>
    </xf>
    <xf numFmtId="321" fontId="269" fillId="0" borderId="7" xfId="8" applyNumberFormat="1" applyFont="1" applyFill="1" applyBorder="1" applyAlignment="1">
      <alignment horizontal="center" vertical="center" wrapText="1"/>
    </xf>
    <xf numFmtId="321" fontId="3" fillId="0" borderId="7" xfId="8" applyNumberFormat="1" applyFont="1" applyFill="1" applyBorder="1" applyAlignment="1">
      <alignment horizontal="center" vertical="center" wrapText="1"/>
    </xf>
    <xf numFmtId="321" fontId="3" fillId="0" borderId="8" xfId="8" applyNumberFormat="1" applyFont="1" applyFill="1" applyBorder="1" applyAlignment="1">
      <alignment horizontal="center" vertical="center" wrapText="1"/>
    </xf>
    <xf numFmtId="14" fontId="269" fillId="79" borderId="88" xfId="8" applyNumberFormat="1" applyFont="1" applyFill="1" applyBorder="1" applyAlignment="1">
      <alignment horizontal="center" vertical="center" wrapText="1"/>
    </xf>
    <xf numFmtId="4" fontId="269" fillId="79" borderId="88" xfId="8" applyNumberFormat="1" applyFont="1" applyFill="1" applyBorder="1" applyAlignment="1">
      <alignment horizontal="center" vertical="center" wrapText="1"/>
    </xf>
    <xf numFmtId="321" fontId="269" fillId="79" borderId="88" xfId="8" applyNumberFormat="1" applyFont="1" applyFill="1" applyBorder="1" applyAlignment="1">
      <alignment horizontal="center" vertical="center" wrapText="1"/>
    </xf>
    <xf numFmtId="14" fontId="3" fillId="79" borderId="88" xfId="8" applyNumberFormat="1" applyFont="1" applyFill="1" applyBorder="1" applyAlignment="1">
      <alignment horizontal="center" vertical="center" wrapText="1"/>
    </xf>
    <xf numFmtId="4" fontId="3" fillId="79" borderId="88" xfId="8" applyNumberFormat="1" applyFont="1" applyFill="1" applyBorder="1" applyAlignment="1">
      <alignment horizontal="center" vertical="center" wrapText="1"/>
    </xf>
    <xf numFmtId="14" fontId="3" fillId="79" borderId="7" xfId="8" applyNumberFormat="1" applyFont="1" applyFill="1" applyBorder="1" applyAlignment="1">
      <alignment horizontal="center" vertical="center" wrapText="1"/>
    </xf>
    <xf numFmtId="14" fontId="269" fillId="80" borderId="88" xfId="8" applyNumberFormat="1" applyFont="1" applyFill="1" applyBorder="1" applyAlignment="1">
      <alignment horizontal="center" vertical="center" wrapText="1"/>
    </xf>
    <xf numFmtId="3" fontId="269" fillId="80" borderId="88" xfId="8" applyNumberFormat="1" applyFont="1" applyFill="1" applyBorder="1" applyAlignment="1">
      <alignment horizontal="center" vertical="center" wrapText="1"/>
    </xf>
    <xf numFmtId="321" fontId="269" fillId="80" borderId="88" xfId="8" applyNumberFormat="1" applyFont="1" applyFill="1" applyBorder="1" applyAlignment="1">
      <alignment horizontal="center" vertical="center" wrapText="1"/>
    </xf>
    <xf numFmtId="14" fontId="3" fillId="80" borderId="88" xfId="8" applyNumberFormat="1" applyFont="1" applyFill="1" applyBorder="1" applyAlignment="1">
      <alignment horizontal="center" vertical="center" wrapText="1"/>
    </xf>
    <xf numFmtId="4" fontId="3" fillId="80" borderId="88" xfId="8" applyNumberFormat="1" applyFont="1" applyFill="1" applyBorder="1" applyAlignment="1">
      <alignment horizontal="center" vertical="center" wrapText="1"/>
    </xf>
    <xf numFmtId="312" fontId="3" fillId="80" borderId="88" xfId="8" applyNumberFormat="1" applyFont="1" applyFill="1" applyBorder="1" applyAlignment="1">
      <alignment horizontal="center" vertical="center" wrapText="1"/>
    </xf>
    <xf numFmtId="312" fontId="272" fillId="80" borderId="7" xfId="8" applyNumberFormat="1" applyFont="1" applyFill="1" applyBorder="1" applyAlignment="1">
      <alignment horizontal="center" vertical="center" wrapText="1"/>
    </xf>
    <xf numFmtId="3" fontId="269" fillId="81" borderId="88" xfId="8" applyNumberFormat="1" applyFont="1" applyFill="1" applyBorder="1" applyAlignment="1">
      <alignment horizontal="center" vertical="center" wrapText="1"/>
    </xf>
    <xf numFmtId="4" fontId="269" fillId="81" borderId="88" xfId="8" applyNumberFormat="1" applyFont="1" applyFill="1" applyBorder="1" applyAlignment="1">
      <alignment horizontal="center" vertical="center" wrapText="1"/>
    </xf>
    <xf numFmtId="321" fontId="269" fillId="81" borderId="88" xfId="8" applyNumberFormat="1" applyFont="1" applyFill="1" applyBorder="1" applyAlignment="1">
      <alignment horizontal="center" vertical="center" wrapText="1"/>
    </xf>
    <xf numFmtId="4" fontId="3" fillId="81" borderId="88" xfId="8" applyNumberFormat="1" applyFont="1" applyFill="1" applyBorder="1" applyAlignment="1">
      <alignment horizontal="center" vertical="center" wrapText="1"/>
    </xf>
    <xf numFmtId="312" fontId="272" fillId="81" borderId="7" xfId="8" applyNumberFormat="1" applyFont="1" applyFill="1" applyBorder="1" applyAlignment="1">
      <alignment horizontal="center" vertical="center" wrapText="1"/>
    </xf>
    <xf numFmtId="321" fontId="273" fillId="81" borderId="0" xfId="3493" applyNumberFormat="1" applyFont="1" applyFill="1" applyAlignment="1">
      <alignment horizontal="center" vertical="center" wrapText="1"/>
    </xf>
    <xf numFmtId="321" fontId="273" fillId="0" borderId="0" xfId="3493" applyNumberFormat="1" applyFont="1" applyFill="1" applyAlignment="1">
      <alignment horizontal="center" vertical="center" wrapText="1"/>
    </xf>
    <xf numFmtId="321" fontId="273" fillId="0" borderId="0" xfId="3493" applyNumberFormat="1" applyFont="1" applyFill="1" applyAlignment="1">
      <alignment vertical="center" wrapText="1"/>
    </xf>
    <xf numFmtId="321" fontId="273" fillId="4" borderId="0" xfId="3493" applyNumberFormat="1" applyFont="1" applyFill="1" applyAlignment="1">
      <alignment horizontal="center" vertical="center" wrapText="1"/>
    </xf>
    <xf numFmtId="312" fontId="275" fillId="0" borderId="0" xfId="3493" applyNumberFormat="1" applyFont="1" applyFill="1" applyBorder="1" applyAlignment="1">
      <alignment horizontal="center" vertical="center" wrapText="1"/>
    </xf>
    <xf numFmtId="312" fontId="272" fillId="82" borderId="7" xfId="8" applyNumberFormat="1" applyFont="1" applyFill="1" applyBorder="1" applyAlignment="1">
      <alignment horizontal="center" vertical="center" wrapText="1"/>
    </xf>
    <xf numFmtId="321" fontId="3" fillId="81" borderId="88" xfId="8" applyNumberFormat="1" applyFont="1" applyFill="1" applyBorder="1" applyAlignment="1">
      <alignment horizontal="center" vertical="center" wrapText="1"/>
    </xf>
    <xf numFmtId="322" fontId="3" fillId="0" borderId="88" xfId="8" applyNumberFormat="1" applyFont="1" applyFill="1" applyBorder="1" applyAlignment="1">
      <alignment horizontal="center" vertical="center" wrapText="1"/>
    </xf>
    <xf numFmtId="321" fontId="274" fillId="0" borderId="0" xfId="3493" applyNumberFormat="1" applyFont="1" applyFill="1" applyAlignment="1">
      <alignment horizontal="center" vertical="center" wrapText="1"/>
    </xf>
    <xf numFmtId="321" fontId="274" fillId="81" borderId="0" xfId="3493" applyNumberFormat="1" applyFont="1" applyFill="1" applyAlignment="1">
      <alignment horizontal="center" vertical="center" wrapText="1"/>
    </xf>
    <xf numFmtId="321" fontId="270" fillId="0" borderId="5" xfId="8" applyNumberFormat="1" applyFont="1" applyFill="1" applyBorder="1" applyAlignment="1">
      <alignment horizontal="center" vertical="center" wrapText="1"/>
    </xf>
    <xf numFmtId="321" fontId="269" fillId="0" borderId="5" xfId="8" applyNumberFormat="1" applyFont="1" applyFill="1" applyBorder="1" applyAlignment="1">
      <alignment horizontal="center" vertical="center" wrapText="1"/>
    </xf>
    <xf numFmtId="321" fontId="269" fillId="83" borderId="88" xfId="8" applyNumberFormat="1" applyFont="1" applyFill="1" applyBorder="1" applyAlignment="1">
      <alignment horizontal="center" vertical="center" wrapText="1"/>
    </xf>
    <xf numFmtId="3" fontId="269" fillId="83" borderId="88" xfId="8" applyNumberFormat="1" applyFont="1" applyFill="1" applyBorder="1" applyAlignment="1">
      <alignment horizontal="center" vertical="center" wrapText="1"/>
    </xf>
    <xf numFmtId="0" fontId="269" fillId="83" borderId="88" xfId="8" applyFont="1" applyFill="1" applyBorder="1" applyAlignment="1">
      <alignment horizontal="center" vertical="center" wrapText="1"/>
    </xf>
    <xf numFmtId="321" fontId="1" fillId="0" borderId="38" xfId="0" applyNumberFormat="1" applyFont="1" applyBorder="1" applyAlignment="1">
      <alignment horizontal="right" vertical="center" wrapText="1"/>
    </xf>
    <xf numFmtId="0" fontId="0" fillId="0" borderId="38" xfId="0" applyBorder="1" applyAlignment="1">
      <alignment vertical="center" wrapText="1"/>
    </xf>
    <xf numFmtId="321" fontId="7" fillId="0" borderId="21" xfId="0" applyNumberFormat="1" applyFont="1" applyBorder="1" applyAlignment="1">
      <alignment horizontal="center" vertical="center" wrapText="1"/>
    </xf>
    <xf numFmtId="321" fontId="7" fillId="0" borderId="19" xfId="0" applyNumberFormat="1" applyFont="1" applyBorder="1" applyAlignment="1">
      <alignment horizontal="center" vertical="center" wrapText="1"/>
    </xf>
    <xf numFmtId="321" fontId="7" fillId="0" borderId="22" xfId="0" applyNumberFormat="1" applyFont="1" applyBorder="1" applyAlignment="1">
      <alignment horizontal="center" vertical="center" wrapText="1"/>
    </xf>
    <xf numFmtId="321" fontId="7" fillId="0" borderId="25" xfId="0" applyNumberFormat="1" applyFont="1" applyBorder="1" applyAlignment="1">
      <alignment horizontal="center" vertical="center" wrapText="1"/>
    </xf>
    <xf numFmtId="321" fontId="7" fillId="0" borderId="26" xfId="0" applyNumberFormat="1" applyFont="1" applyBorder="1" applyAlignment="1">
      <alignment horizontal="center" vertical="center" wrapText="1"/>
    </xf>
    <xf numFmtId="321" fontId="7" fillId="0" borderId="27" xfId="0" applyNumberFormat="1" applyFont="1" applyBorder="1" applyAlignment="1">
      <alignment horizontal="center" vertical="center" wrapText="1"/>
    </xf>
    <xf numFmtId="321" fontId="7" fillId="0" borderId="28" xfId="0" applyNumberFormat="1" applyFont="1" applyBorder="1" applyAlignment="1">
      <alignment horizontal="center" vertical="center" wrapText="1"/>
    </xf>
    <xf numFmtId="321" fontId="7" fillId="0" borderId="3" xfId="0" applyNumberFormat="1" applyFont="1" applyBorder="1" applyAlignment="1">
      <alignment horizontal="center" vertical="center" wrapText="1"/>
    </xf>
    <xf numFmtId="321" fontId="7" fillId="0" borderId="2" xfId="0" applyNumberFormat="1" applyFont="1" applyBorder="1" applyAlignment="1">
      <alignment horizontal="center" vertical="center" wrapText="1"/>
    </xf>
    <xf numFmtId="321" fontId="7" fillId="0" borderId="29" xfId="0" applyNumberFormat="1" applyFont="1" applyBorder="1" applyAlignment="1">
      <alignment horizontal="center" vertical="center" wrapText="1"/>
    </xf>
    <xf numFmtId="321" fontId="7" fillId="0" borderId="42" xfId="0" applyNumberFormat="1" applyFont="1" applyBorder="1" applyAlignment="1">
      <alignment horizontal="center" vertical="center" wrapText="1"/>
    </xf>
    <xf numFmtId="321" fontId="7" fillId="0" borderId="36" xfId="0" applyNumberFormat="1" applyFont="1" applyBorder="1" applyAlignment="1">
      <alignment horizontal="center" vertical="center" wrapText="1"/>
    </xf>
    <xf numFmtId="321" fontId="7" fillId="0" borderId="48" xfId="0" applyNumberFormat="1" applyFont="1" applyBorder="1" applyAlignment="1">
      <alignment horizontal="center" vertical="center" wrapText="1"/>
    </xf>
    <xf numFmtId="321" fontId="7" fillId="0" borderId="14" xfId="0" applyNumberFormat="1" applyFont="1" applyBorder="1" applyAlignment="1">
      <alignment horizontal="center" vertical="center" wrapText="1"/>
    </xf>
    <xf numFmtId="321" fontId="7" fillId="0" borderId="23" xfId="0" applyNumberFormat="1" applyFont="1" applyBorder="1" applyAlignment="1">
      <alignment horizontal="center" vertical="center" wrapText="1"/>
    </xf>
    <xf numFmtId="321" fontId="7" fillId="0" borderId="30" xfId="0" applyNumberFormat="1" applyFont="1" applyBorder="1" applyAlignment="1">
      <alignment horizontal="center" vertical="center" wrapText="1"/>
    </xf>
    <xf numFmtId="321" fontId="7" fillId="0" borderId="20" xfId="0" applyNumberFormat="1" applyFont="1" applyBorder="1" applyAlignment="1">
      <alignment horizontal="center" vertical="center" wrapText="1"/>
    </xf>
    <xf numFmtId="321" fontId="7" fillId="0" borderId="24" xfId="0" applyNumberFormat="1" applyFont="1" applyBorder="1" applyAlignment="1">
      <alignment horizontal="center" vertical="center" wrapText="1"/>
    </xf>
    <xf numFmtId="321" fontId="7" fillId="0" borderId="31" xfId="0" applyNumberFormat="1" applyFont="1" applyBorder="1" applyAlignment="1">
      <alignment horizontal="center" vertical="center" wrapText="1"/>
    </xf>
    <xf numFmtId="321" fontId="7" fillId="0" borderId="15" xfId="0" applyNumberFormat="1" applyFont="1" applyBorder="1" applyAlignment="1">
      <alignment horizontal="center" vertical="center" wrapText="1"/>
    </xf>
    <xf numFmtId="321" fontId="7" fillId="0" borderId="37" xfId="0" applyNumberFormat="1" applyFont="1" applyBorder="1" applyAlignment="1">
      <alignment horizontal="center" vertical="center" wrapText="1"/>
    </xf>
    <xf numFmtId="321" fontId="7" fillId="0" borderId="40" xfId="0" applyNumberFormat="1" applyFont="1" applyBorder="1" applyAlignment="1">
      <alignment horizontal="center" vertical="center" wrapText="1"/>
    </xf>
    <xf numFmtId="321" fontId="2" fillId="0" borderId="0" xfId="0" applyNumberFormat="1" applyFont="1" applyAlignment="1">
      <alignment horizontal="right" vertical="center" wrapText="1"/>
    </xf>
    <xf numFmtId="0" fontId="0" fillId="0" borderId="0" xfId="0" applyAlignment="1">
      <alignment vertical="center" wrapText="1"/>
    </xf>
    <xf numFmtId="321" fontId="11" fillId="0" borderId="0" xfId="0" applyNumberFormat="1" applyFont="1" applyAlignment="1">
      <alignment horizontal="center" vertical="center" wrapText="1"/>
    </xf>
    <xf numFmtId="0" fontId="0" fillId="0" borderId="0" xfId="0" applyAlignment="1">
      <alignment horizontal="center" vertical="center" wrapText="1"/>
    </xf>
    <xf numFmtId="321" fontId="7" fillId="0" borderId="32" xfId="0" applyNumberFormat="1" applyFont="1" applyBorder="1" applyAlignment="1">
      <alignment horizontal="center" vertical="center" wrapText="1"/>
    </xf>
    <xf numFmtId="321" fontId="7" fillId="0" borderId="4" xfId="0" applyNumberFormat="1" applyFont="1" applyBorder="1" applyAlignment="1">
      <alignment horizontal="center" vertical="center" wrapText="1"/>
    </xf>
    <xf numFmtId="321" fontId="7" fillId="0" borderId="1" xfId="0" applyNumberFormat="1" applyFont="1" applyBorder="1" applyAlignment="1">
      <alignment horizontal="center" vertical="center" wrapText="1"/>
    </xf>
    <xf numFmtId="321" fontId="7" fillId="0" borderId="10" xfId="0" applyNumberFormat="1" applyFont="1" applyBorder="1" applyAlignment="1">
      <alignment horizontal="center" vertical="center" wrapText="1"/>
    </xf>
    <xf numFmtId="321" fontId="7" fillId="0" borderId="11" xfId="0" applyNumberFormat="1" applyFont="1" applyBorder="1" applyAlignment="1">
      <alignment horizontal="center" vertical="center" wrapText="1"/>
    </xf>
    <xf numFmtId="321" fontId="7" fillId="0" borderId="9" xfId="0" applyNumberFormat="1" applyFont="1" applyBorder="1" applyAlignment="1">
      <alignment horizontal="center" vertical="center" wrapText="1"/>
    </xf>
    <xf numFmtId="3" fontId="16" fillId="3" borderId="43" xfId="0" applyNumberFormat="1" applyFont="1" applyFill="1" applyBorder="1" applyAlignment="1">
      <alignment horizontal="center" vertical="center" wrapText="1"/>
    </xf>
    <xf numFmtId="0" fontId="269" fillId="0" borderId="0" xfId="3" applyFont="1" applyFill="1" applyAlignment="1">
      <alignment horizontal="center"/>
    </xf>
    <xf numFmtId="0" fontId="268" fillId="0" borderId="0" xfId="3" applyFont="1" applyFill="1"/>
    <xf numFmtId="0" fontId="209" fillId="0" borderId="21" xfId="3" applyNumberFormat="1" applyFont="1" applyFill="1" applyBorder="1" applyAlignment="1">
      <alignment horizontal="center" vertical="top"/>
    </xf>
    <xf numFmtId="0" fontId="209" fillId="0" borderId="19" xfId="3" applyNumberFormat="1" applyFont="1" applyFill="1" applyBorder="1" applyAlignment="1">
      <alignment horizontal="center" vertical="top"/>
    </xf>
    <xf numFmtId="0" fontId="209" fillId="0" borderId="22" xfId="3" applyNumberFormat="1" applyFont="1" applyFill="1" applyBorder="1" applyAlignment="1">
      <alignment horizontal="center" vertical="top"/>
    </xf>
    <xf numFmtId="0" fontId="209" fillId="0" borderId="42" xfId="3" applyNumberFormat="1" applyFont="1" applyFill="1" applyBorder="1" applyAlignment="1">
      <alignment horizontal="center" vertical="top"/>
    </xf>
    <xf numFmtId="0" fontId="209" fillId="0" borderId="87" xfId="3" applyNumberFormat="1" applyFont="1" applyFill="1" applyBorder="1" applyAlignment="1">
      <alignment horizontal="center" vertical="top"/>
    </xf>
    <xf numFmtId="0" fontId="209" fillId="0" borderId="42" xfId="3" applyFont="1" applyFill="1" applyBorder="1" applyAlignment="1">
      <alignment horizontal="center"/>
    </xf>
    <xf numFmtId="0" fontId="209" fillId="0" borderId="36" xfId="3" applyFont="1" applyFill="1" applyBorder="1" applyAlignment="1">
      <alignment horizontal="center"/>
    </xf>
    <xf numFmtId="0" fontId="209" fillId="0" borderId="48" xfId="3" applyFont="1" applyFill="1" applyBorder="1" applyAlignment="1">
      <alignment horizontal="center"/>
    </xf>
    <xf numFmtId="321" fontId="271" fillId="0" borderId="21" xfId="8" applyNumberFormat="1" applyFont="1" applyFill="1" applyBorder="1" applyAlignment="1">
      <alignment horizontal="center" vertical="center" wrapText="1"/>
    </xf>
    <xf numFmtId="321" fontId="271" fillId="0" borderId="19" xfId="8" applyNumberFormat="1" applyFont="1" applyFill="1" applyBorder="1" applyAlignment="1">
      <alignment horizontal="center" vertical="center" wrapText="1"/>
    </xf>
    <xf numFmtId="14" fontId="271" fillId="0" borderId="19" xfId="8" applyNumberFormat="1" applyFont="1" applyFill="1" applyBorder="1" applyAlignment="1">
      <alignment horizontal="center" vertical="center" wrapText="1"/>
    </xf>
    <xf numFmtId="321" fontId="271" fillId="0" borderId="22" xfId="8" applyNumberFormat="1" applyFont="1" applyFill="1" applyBorder="1" applyAlignment="1">
      <alignment horizontal="center" vertical="center" wrapText="1"/>
    </xf>
    <xf numFmtId="321" fontId="274" fillId="81" borderId="0" xfId="3493" applyNumberFormat="1" applyFont="1" applyFill="1" applyAlignment="1">
      <alignment horizontal="center" vertical="center" wrapText="1"/>
    </xf>
  </cellXfs>
  <cellStyles count="3652">
    <cellStyle name="_x0013_" xfId="22"/>
    <cellStyle name="'" xfId="23"/>
    <cellStyle name="_x000a_bidires=100_x000d_" xfId="24"/>
    <cellStyle name="_x000d__x000a_JournalTemplate=C:\COMFO\CTALK\JOURSTD.TPL_x000d__x000a_LbStateAddress=3 3 0 251 1 89 2 311_x000d__x000a_LbStateJou" xfId="25"/>
    <cellStyle name="%" xfId="26"/>
    <cellStyle name="%??O%??P%??Q%??R%??S%??T%??U%??V%??W%??X%??Y%??Z%??[%??\%??]%??^%??_%??`%??a%?" xfId="27"/>
    <cellStyle name="%_Book1" xfId="28"/>
    <cellStyle name="%_Settings" xfId="29"/>
    <cellStyle name="%_Settings_ИнфоПак ДЗО РЖД-АКТ120809 для работы" xfId="30"/>
    <cellStyle name="%_Transformation_for SC _proforma-17.09.09" xfId="31"/>
    <cellStyle name="%_Transformation_for SC _proforma-25.08.09" xfId="32"/>
    <cellStyle name="%_Transformation_for SC _proforma-26.08.09" xfId="33"/>
    <cellStyle name="%_Transformation_for SC _proforma-26.08.09.-1" xfId="34"/>
    <cellStyle name="%_Transformation_for SC _proforma-27.08.09" xfId="35"/>
    <cellStyle name="%_Transformation_RZHD_17.09.09-2" xfId="36"/>
    <cellStyle name="%_Данные для ОДДС" xfId="37"/>
    <cellStyle name="%_ИнфоПак ДЗО РЖД-АКТ120809 для работы" xfId="38"/>
    <cellStyle name="%_ПРимечания 10.09.09" xfId="39"/>
    <cellStyle name="%_Проверки" xfId="40"/>
    <cellStyle name="%_Проверки_Settings" xfId="41"/>
    <cellStyle name="%_Проверки_Settings_ИнфоПак ДЗО РЖД-АКТ120809 для работы" xfId="42"/>
    <cellStyle name="%_Проверки_ИнфоПак ДЗО РЖД-АКТ120809 для работы" xfId="43"/>
    <cellStyle name="%_Регистр № 15 Оценочные резервы-last" xfId="44"/>
    <cellStyle name="%_Регистр № 4 ОС-не доделано  " xfId="45"/>
    <cellStyle name="%_Рефсервис" xfId="46"/>
    <cellStyle name="? ?§????????f?????yyyyyyyyyyyyyyy" xfId="47"/>
    <cellStyle name="?_x0001__x0001_ ?§??_x0002_????_x000f__x0008_??f_x0006__x0010_?????yyyyyyyyyyyyyyy" xfId="48"/>
    <cellStyle name="?? [0.00]_????" xfId="49"/>
    <cellStyle name="??&amp;O?&amp;H?_x0008__x000f__x0007_?_x0007__x0001__x0001_" xfId="50"/>
    <cellStyle name="??&amp;O?&amp;H?_x0008_??_x0007__x0001__x0001_" xfId="51"/>
    <cellStyle name="???" xfId="52"/>
    <cellStyle name="?????????? [0]_laroux" xfId="53"/>
    <cellStyle name="??????????_laroux" xfId="54"/>
    <cellStyle name="???????_23_1 " xfId="55"/>
    <cellStyle name="???_5.2" xfId="56"/>
    <cellStyle name="??_????" xfId="57"/>
    <cellStyle name="?…‹?ђO‚e [0.00]_laroux" xfId="58"/>
    <cellStyle name="?…‹?ђO‚e_laroux" xfId="59"/>
    <cellStyle name="]_x000d__x000a_Zoomed=1_x000d__x000a_Row=0_x000d__x000a_Column=0_x000d__x000a_Height=0_x000d__x000a_Width=0_x000d__x000a_FontName=FoxFont_x000d__x000a_FontStyle=0_x000d__x000a_FontSize=9_x000d__x000a_PrtFontName=FoxPrin" xfId="60"/>
    <cellStyle name="]_x000d__x000a_Zoomed=1_x000d__x000a_Row=0_x000d__x000a_Column=0_x000d__x000a_Height=0_x000d__x000a_Width=0_x000d__x000a_FontName=FoxFont_x000d__x000a_FontStyle=0_x000d__x000a_FontSize=9_x000d__x000a_PrtFontName=FoxPrin 2" xfId="61"/>
    <cellStyle name="]_x000d__x000a_Zoomed=1_x000d__x000a_Row=0_x000d__x000a_Column=0_x000d__x000a_Height=0_x000d__x000a_Width=0_x000d__x000a_FontName=FoxFont_x000d__x000a_FontStyle=0_x000d__x000a_FontSize=9_x000d__x000a_PrtFontName=FoxPrin 2 2" xfId="62"/>
    <cellStyle name="]_x000d__x000a_Zoomed=1_x000d__x000a_Row=0_x000d__x000a_Column=0_x000d__x000a_Height=0_x000d__x000a_Width=0_x000d__x000a_FontName=FoxFont_x000d__x000a_FontStyle=0_x000d__x000a_FontSize=9_x000d__x000a_PrtFontName=FoxPrin 2_InfoPack_RZD_draft-21" xfId="63"/>
    <cellStyle name="]_x000d__x000a_Zoomed=1_x000d__x000a_Row=0_x000d__x000a_Column=0_x000d__x000a_Height=0_x000d__x000a_Width=0_x000d__x000a_FontName=FoxFont_x000d__x000a_FontStyle=0_x000d__x000a_FontSize=9_x000d__x000a_PrtFontName=FoxPrin_Settings" xfId="64"/>
    <cellStyle name="_!Calc_Сооружения прочие_Kostya_V12" xfId="65"/>
    <cellStyle name="_(12) Доходы буд.пер." xfId="66"/>
    <cellStyle name="_(12) Доходы буд.пер._1_InfoPack" xfId="67"/>
    <cellStyle name="_(12) Доходы буд.пер._1_InfoPack_5.2" xfId="68"/>
    <cellStyle name="_(12) Доходы буд.пер._1_InfoPack_5.2_InfoPack_RZD_23.07.2009-7" xfId="69"/>
    <cellStyle name="_(12) Доходы буд.пер._1_InfoPack_5.2_InfoPack_RZD_29.07.2009" xfId="70"/>
    <cellStyle name="_(12) Доходы буд.пер._1_InfoPack_5.2_ИнфоПак ДЗО РЖД-АКТ120809 для работы" xfId="71"/>
    <cellStyle name="_(12) Доходы буд.пер._1_InfoPack_5.2_Сводные данные" xfId="72"/>
    <cellStyle name="_(12) Доходы буд.пер._1_InfoPack_InfoPack_RZD_draft-21" xfId="73"/>
    <cellStyle name="_(12) Доходы буд.пер._1_InfoPack_InfoPack_RZD_draft-28" xfId="74"/>
    <cellStyle name="_(12) Доходы буд.пер._1_InfoPack_Settings" xfId="75"/>
    <cellStyle name="_(12) Доходы буд.пер._1_InfoPack_Settings_ИнфоПак ДЗО РЖД-АКТ120809 для работы" xfId="76"/>
    <cellStyle name="_(12) Доходы буд.пер._1_InfoPack_ИнфоПак ДЗО РЖД-АКТ120809 для работы" xfId="77"/>
    <cellStyle name="_(12) Доходы буд.пер._1_InfoPack_Проверки" xfId="78"/>
    <cellStyle name="_(12) Доходы буд.пер._1_InfoPack_Проверки_Settings" xfId="79"/>
    <cellStyle name="_(12) Доходы буд.пер._1_InfoPack_Проверки_Settings_ИнфоПак ДЗО РЖД-АКТ120809 для работы" xfId="80"/>
    <cellStyle name="_(12) Доходы буд.пер._1_InfoPack_Проверки_ИнфоПак ДЗО РЖД-АКТ120809 для работы" xfId="81"/>
    <cellStyle name="_(12) Доходы буд.пер._1_InfoPack_Сводные данные" xfId="82"/>
    <cellStyle name="_(12) Доходы буд.пер._5.2" xfId="83"/>
    <cellStyle name="_(12) Доходы буд.пер._5.2_InfoPack_RZD_23.07.2009-7" xfId="84"/>
    <cellStyle name="_(12) Доходы буд.пер._5.2_InfoPack_RZD_29.07.2009" xfId="85"/>
    <cellStyle name="_(12) Доходы буд.пер._5.2_ИнфоПак ДЗО РЖД-АКТ120809 для работы" xfId="86"/>
    <cellStyle name="_(12) Доходы буд.пер._5.2_Сводные данные" xfId="87"/>
    <cellStyle name="_(12) Доходы буд.пер._InfoPack for Agrico_ZN" xfId="88"/>
    <cellStyle name="_(12) Доходы буд.пер._InfoPack for Agrico_ZN 24.11" xfId="89"/>
    <cellStyle name="_(12) Доходы буд.пер._InfoPack for Agrico_ZN 24.11_5.2" xfId="90"/>
    <cellStyle name="_(12) Доходы буд.пер._InfoPack for Agrico_ZN 24.11_5.2_InfoPack_RZD_23.07.2009-7" xfId="91"/>
    <cellStyle name="_(12) Доходы буд.пер._InfoPack for Agrico_ZN 24.11_5.2_InfoPack_RZD_29.07.2009" xfId="92"/>
    <cellStyle name="_(12) Доходы буд.пер._InfoPack for Agrico_ZN 24.11_5.2_ИнфоПак ДЗО РЖД-АКТ120809 для работы" xfId="93"/>
    <cellStyle name="_(12) Доходы буд.пер._InfoPack for Agrico_ZN 24.11_5.2_Сводные данные" xfId="94"/>
    <cellStyle name="_(12) Доходы буд.пер._InfoPack for Agrico_ZN 24.11_InfoPack_RZD_draft-21" xfId="95"/>
    <cellStyle name="_(12) Доходы буд.пер._InfoPack for Agrico_ZN 24.11_InfoPack_RZD_draft-28" xfId="96"/>
    <cellStyle name="_(12) Доходы буд.пер._InfoPack for Agrico_ZN 24.11_Settings" xfId="97"/>
    <cellStyle name="_(12) Доходы буд.пер._InfoPack for Agrico_ZN 24.11_Settings_ИнфоПак ДЗО РЖД-АКТ120809 для работы" xfId="98"/>
    <cellStyle name="_(12) Доходы буд.пер._InfoPack for Agrico_ZN 24.11_ИнфоПак ДЗО РЖД-АКТ120809 для работы" xfId="99"/>
    <cellStyle name="_(12) Доходы буд.пер._InfoPack for Agrico_ZN 24.11_Прим ОС" xfId="100"/>
    <cellStyle name="_(12) Доходы буд.пер._InfoPack for Agrico_ZN 24.11_Проверки" xfId="101"/>
    <cellStyle name="_(12) Доходы буд.пер._InfoPack for Agrico_ZN 24.11_Проверки_Settings" xfId="102"/>
    <cellStyle name="_(12) Доходы буд.пер._InfoPack for Agrico_ZN 24.11_Проверки_Settings_ИнфоПак ДЗО РЖД-АКТ120809 для работы" xfId="103"/>
    <cellStyle name="_(12) Доходы буд.пер._InfoPack for Agrico_ZN 24.11_Проверки_ИнфоПак ДЗО РЖД-АКТ120809 для работы" xfId="104"/>
    <cellStyle name="_(12) Доходы буд.пер._InfoPack for Agrico_ZN 24.11_Сводные данные" xfId="105"/>
    <cellStyle name="_(12) Доходы буд.пер._InfoPack for Agrico_ZN_5.2" xfId="106"/>
    <cellStyle name="_(12) Доходы буд.пер._InfoPack for Agrico_ZN_5.2_InfoPack_RZD_23.07.2009-7" xfId="107"/>
    <cellStyle name="_(12) Доходы буд.пер._InfoPack for Agrico_ZN_5.2_InfoPack_RZD_29.07.2009" xfId="108"/>
    <cellStyle name="_(12) Доходы буд.пер._InfoPack for Agrico_ZN_5.2_ИнфоПак ДЗО РЖД-АКТ120809 для работы" xfId="109"/>
    <cellStyle name="_(12) Доходы буд.пер._InfoPack for Agrico_ZN_5.2_Сводные данные" xfId="110"/>
    <cellStyle name="_(12) Доходы буд.пер._InfoPack for Agrico_ZN_InfoPack_RZD_draft-21" xfId="111"/>
    <cellStyle name="_(12) Доходы буд.пер._InfoPack for Agrico_ZN_InfoPack_RZD_draft-28" xfId="112"/>
    <cellStyle name="_(12) Доходы буд.пер._InfoPack for Agrico_ZN_Settings" xfId="113"/>
    <cellStyle name="_(12) Доходы буд.пер._InfoPack for Agrico_ZN_Settings_ИнфоПак ДЗО РЖД-АКТ120809 для работы" xfId="114"/>
    <cellStyle name="_(12) Доходы буд.пер._InfoPack for Agrico_ZN_ИнфоПак ДЗО РЖД-АКТ120809 для работы" xfId="115"/>
    <cellStyle name="_(12) Доходы буд.пер._InfoPack for Agrico_ZN_Прим ОС" xfId="116"/>
    <cellStyle name="_(12) Доходы буд.пер._InfoPack for Agrico_ZN_Проверки" xfId="117"/>
    <cellStyle name="_(12) Доходы буд.пер._InfoPack for Agrico_ZN_Проверки_Settings" xfId="118"/>
    <cellStyle name="_(12) Доходы буд.пер._InfoPack for Agrico_ZN_Проверки_Settings_ИнфоПак ДЗО РЖД-АКТ120809 для работы" xfId="119"/>
    <cellStyle name="_(12) Доходы буд.пер._InfoPack for Agrico_ZN_Проверки_ИнфоПак ДЗО РЖД-АКТ120809 для работы" xfId="120"/>
    <cellStyle name="_(12) Доходы буд.пер._InfoPack for Agrico_ZN_Сводные данные" xfId="121"/>
    <cellStyle name="_(12) Доходы буд.пер._InfoPack_RZD_draft-21" xfId="122"/>
    <cellStyle name="_(12) Доходы буд.пер._InfoPack_RZD_draft-28" xfId="123"/>
    <cellStyle name="_(12) Доходы буд.пер._№ х Основные средства1" xfId="124"/>
    <cellStyle name="_(12) Доходы буд.пер._№ х Основные средства1_5.2" xfId="125"/>
    <cellStyle name="_(12) Доходы буд.пер._№ х Основные средства1_5.2_Settings" xfId="126"/>
    <cellStyle name="_(12) Доходы буд.пер._№ х Основные средства1_5.2_Settings_ИнфоПак ДЗО РЖД-АКТ120809 для работы" xfId="127"/>
    <cellStyle name="_(12) Доходы буд.пер._№ х Основные средства1_5.2_ИнфоПак ДЗО РЖД-АКТ120809 для работы" xfId="128"/>
    <cellStyle name="_(12) Доходы буд.пер._№ х Основные средства1_InfoPack_RZD_draft-21" xfId="129"/>
    <cellStyle name="_(12) Доходы буд.пер._№ х Основные средства1_InfoPack_RZD_draft-28" xfId="130"/>
    <cellStyle name="_(12) Доходы буд.пер._№ х Основные средства1_Settings" xfId="131"/>
    <cellStyle name="_(12) Доходы буд.пер._№ х Основные средства1_Settings_ИнфоПак ДЗО РЖД-АКТ120809 для работы" xfId="132"/>
    <cellStyle name="_(12) Доходы буд.пер._№ х Основные средства1_ИнфоПак ДЗО РЖД-АКТ120809 для работы" xfId="133"/>
    <cellStyle name="_(12) Доходы буд.пер._№ х Основные средства1_Прим ОС" xfId="134"/>
    <cellStyle name="_(12) Доходы буд.пер._№ х Основные средства1_Проверки" xfId="135"/>
    <cellStyle name="_(12) Доходы буд.пер._№ х Основные средства1_Проверки_Settings" xfId="136"/>
    <cellStyle name="_(12) Доходы буд.пер._№ х Основные средства1_Проверки_Settings_ИнфоПак ДЗО РЖД-АКТ120809 для работы" xfId="137"/>
    <cellStyle name="_(12) Доходы буд.пер._№ х Основные средства1_Проверки_ИнфоПак ДЗО РЖД-АКТ120809 для работы" xfId="138"/>
    <cellStyle name="_(12) Доходы буд.пер._№ х Основные средства1_Сводные данные" xfId="139"/>
    <cellStyle name="_(12) Доходы буд.пер._RZD_запрос реорганизация РЖД, НУ_OV" xfId="140"/>
    <cellStyle name="_(12) Доходы буд.пер._Settings" xfId="141"/>
    <cellStyle name="_(12) Доходы буд.пер._Settings_ИнфоПак ДЗО РЖД-АКТ120809 для работы" xfId="142"/>
    <cellStyle name="_(12) Доходы буд.пер._Support for cash_flow" xfId="143"/>
    <cellStyle name="_(12) Доходы буд.пер._Support for cash_flow_5.2" xfId="144"/>
    <cellStyle name="_(12) Доходы буд.пер._Support for cash_flow_5.2_Settings" xfId="145"/>
    <cellStyle name="_(12) Доходы буд.пер._Support for cash_flow_5.2_Settings_ИнфоПак ДЗО РЖД-АКТ120809 для работы" xfId="146"/>
    <cellStyle name="_(12) Доходы буд.пер._Support for cash_flow_5.2_ИнфоПак ДЗО РЖД-АКТ120809 для работы" xfId="147"/>
    <cellStyle name="_(12) Доходы буд.пер._Support for cash_flow_InfoPack_RZD_draft-21" xfId="148"/>
    <cellStyle name="_(12) Доходы буд.пер._Support for cash_flow_InfoPack_RZD_draft-28" xfId="149"/>
    <cellStyle name="_(12) Доходы буд.пер._Support for cash_flow_RZD_запрос реорганизация РЖД, НУ_OV" xfId="150"/>
    <cellStyle name="_(12) Доходы буд.пер._Support for cash_flow_Settings" xfId="151"/>
    <cellStyle name="_(12) Доходы буд.пер._Support for cash_flow_Settings_ИнфоПак ДЗО РЖД-АКТ120809 для работы" xfId="152"/>
    <cellStyle name="_(12) Доходы буд.пер._Support for cash_flow_ИнфоПак ДЗО РЖД-АКТ120809 для работы" xfId="153"/>
    <cellStyle name="_(12) Доходы буд.пер._Support for cash_flow_Проверки" xfId="154"/>
    <cellStyle name="_(12) Доходы буд.пер._Support for cash_flow_Проверки_Settings" xfId="155"/>
    <cellStyle name="_(12) Доходы буд.пер._Support for cash_flow_Проверки_Settings_ИнфоПак ДЗО РЖД-АКТ120809 для работы" xfId="156"/>
    <cellStyle name="_(12) Доходы буд.пер._Support for cash_flow_Проверки_ИнфоПак ДЗО РЖД-АКТ120809 для работы" xfId="157"/>
    <cellStyle name="_(12) Доходы буд.пер._Support for cash_flow_Регистр № 15 Оценочные резервы-last" xfId="158"/>
    <cellStyle name="_(12) Доходы буд.пер._Support for cash_flow_Сводные данные" xfId="159"/>
    <cellStyle name="_(12) Доходы буд.пер._ИнфоПак ДЗО РЖД-АКТ120809 для работы" xfId="160"/>
    <cellStyle name="_(12) Доходы буд.пер._Прим ОС" xfId="161"/>
    <cellStyle name="_(12) Доходы буд.пер._Проверки" xfId="162"/>
    <cellStyle name="_(12) Доходы буд.пер._Проверки_Settings" xfId="163"/>
    <cellStyle name="_(12) Доходы буд.пер._Проверки_Settings_ИнфоПак ДЗО РЖД-АКТ120809 для работы" xfId="164"/>
    <cellStyle name="_(12) Доходы буд.пер._Проверки_ИнфоПак ДЗО РЖД-АКТ120809 для работы" xfId="165"/>
    <cellStyle name="_(12) Доходы буд.пер._Регистр № 15 Оценочные резервы-last" xfId="166"/>
    <cellStyle name="_(12) Доходы буд.пер._Регистр № 4 ОС " xfId="167"/>
    <cellStyle name="_(12) Доходы буд.пер._Регистр № 4 ОС _5.2" xfId="168"/>
    <cellStyle name="_(12) Доходы буд.пер._Регистр № 4 ОС _5.2_InfoPack_RZD_23.07.2009-7" xfId="169"/>
    <cellStyle name="_(12) Доходы буд.пер._Регистр № 4 ОС _5.2_InfoPack_RZD_29.07.2009" xfId="170"/>
    <cellStyle name="_(12) Доходы буд.пер._Регистр № 4 ОС _5.2_ИнфоПак ДЗО РЖД-АКТ120809 для работы" xfId="171"/>
    <cellStyle name="_(12) Доходы буд.пер._Регистр № 4 ОС _5.2_Сводные данные" xfId="172"/>
    <cellStyle name="_(12) Доходы буд.пер._Регистр № 4 ОС _InfoPack_RZD_draft-21" xfId="173"/>
    <cellStyle name="_(12) Доходы буд.пер._Регистр № 4 ОС _InfoPack_RZD_draft-28" xfId="174"/>
    <cellStyle name="_(12) Доходы буд.пер._Регистр № 4 ОС _Settings" xfId="175"/>
    <cellStyle name="_(12) Доходы буд.пер._Регистр № 4 ОС _Settings_ИнфоПак ДЗО РЖД-АКТ120809 для работы" xfId="176"/>
    <cellStyle name="_(12) Доходы буд.пер._Регистр № 4 ОС _ИнфоПак ДЗО РЖД-АКТ120809 для работы" xfId="177"/>
    <cellStyle name="_(12) Доходы буд.пер._Регистр № 4 ОС _Проверки" xfId="178"/>
    <cellStyle name="_(12) Доходы буд.пер._Регистр № 4 ОС _Проверки_Settings" xfId="179"/>
    <cellStyle name="_(12) Доходы буд.пер._Регистр № 4 ОС _Проверки_Settings_ИнфоПак ДЗО РЖД-АКТ120809 для работы" xfId="180"/>
    <cellStyle name="_(12) Доходы буд.пер._Регистр № 4 ОС _Проверки_ИнфоПак ДЗО РЖД-АКТ120809 для работы" xfId="181"/>
    <cellStyle name="_(12) Доходы буд.пер._Регистр № 4 ОС _Сводные данные" xfId="182"/>
    <cellStyle name="_(12) Доходы буд.пер._Сводные данные" xfId="183"/>
    <cellStyle name="_(16) Налоги" xfId="184"/>
    <cellStyle name="_(16) Налоги_1_InfoPack" xfId="185"/>
    <cellStyle name="_(16) Налоги_1_InfoPack_5.2" xfId="186"/>
    <cellStyle name="_(16) Налоги_1_InfoPack_5.2_InfoPack_RZD_23.07.2009-7" xfId="187"/>
    <cellStyle name="_(16) Налоги_1_InfoPack_5.2_InfoPack_RZD_29.07.2009" xfId="188"/>
    <cellStyle name="_(16) Налоги_1_InfoPack_5.2_ИнфоПак ДЗО РЖД-АКТ120809 для работы" xfId="189"/>
    <cellStyle name="_(16) Налоги_1_InfoPack_5.2_Сводные данные" xfId="190"/>
    <cellStyle name="_(16) Налоги_1_InfoPack_InfoPack_RZD_draft-21" xfId="191"/>
    <cellStyle name="_(16) Налоги_1_InfoPack_InfoPack_RZD_draft-28" xfId="192"/>
    <cellStyle name="_(16) Налоги_1_InfoPack_Settings" xfId="193"/>
    <cellStyle name="_(16) Налоги_1_InfoPack_Settings_ИнфоПак ДЗО РЖД-АКТ120809 для работы" xfId="194"/>
    <cellStyle name="_(16) Налоги_1_InfoPack_ИнфоПак ДЗО РЖД-АКТ120809 для работы" xfId="195"/>
    <cellStyle name="_(16) Налоги_1_InfoPack_Проверки" xfId="196"/>
    <cellStyle name="_(16) Налоги_1_InfoPack_Проверки_Settings" xfId="197"/>
    <cellStyle name="_(16) Налоги_1_InfoPack_Проверки_Settings_ИнфоПак ДЗО РЖД-АКТ120809 для работы" xfId="198"/>
    <cellStyle name="_(16) Налоги_1_InfoPack_Проверки_ИнфоПак ДЗО РЖД-АКТ120809 для работы" xfId="199"/>
    <cellStyle name="_(16) Налоги_1_InfoPack_Сводные данные" xfId="200"/>
    <cellStyle name="_(16) Налоги_5.2" xfId="201"/>
    <cellStyle name="_(16) Налоги_5.2_InfoPack_RZD_23.07.2009-7" xfId="202"/>
    <cellStyle name="_(16) Налоги_5.2_InfoPack_RZD_29.07.2009" xfId="203"/>
    <cellStyle name="_(16) Налоги_5.2_ИнфоПак ДЗО РЖД-АКТ120809 для работы" xfId="204"/>
    <cellStyle name="_(16) Налоги_5.2_Сводные данные" xfId="205"/>
    <cellStyle name="_(16) Налоги_InfoPack for Agrico_ZN" xfId="206"/>
    <cellStyle name="_(16) Налоги_InfoPack for Agrico_ZN 24.11" xfId="207"/>
    <cellStyle name="_(16) Налоги_InfoPack for Agrico_ZN 24.11_5.2" xfId="208"/>
    <cellStyle name="_(16) Налоги_InfoPack for Agrico_ZN 24.11_5.2_InfoPack_RZD_23.07.2009-7" xfId="209"/>
    <cellStyle name="_(16) Налоги_InfoPack for Agrico_ZN 24.11_5.2_InfoPack_RZD_29.07.2009" xfId="210"/>
    <cellStyle name="_(16) Налоги_InfoPack for Agrico_ZN 24.11_5.2_ИнфоПак ДЗО РЖД-АКТ120809 для работы" xfId="211"/>
    <cellStyle name="_(16) Налоги_InfoPack for Agrico_ZN 24.11_5.2_Сводные данные" xfId="212"/>
    <cellStyle name="_(16) Налоги_InfoPack for Agrico_ZN 24.11_InfoPack_RZD_draft-21" xfId="213"/>
    <cellStyle name="_(16) Налоги_InfoPack for Agrico_ZN 24.11_InfoPack_RZD_draft-28" xfId="214"/>
    <cellStyle name="_(16) Налоги_InfoPack for Agrico_ZN 24.11_Settings" xfId="215"/>
    <cellStyle name="_(16) Налоги_InfoPack for Agrico_ZN 24.11_Settings_ИнфоПак ДЗО РЖД-АКТ120809 для работы" xfId="216"/>
    <cellStyle name="_(16) Налоги_InfoPack for Agrico_ZN 24.11_ИнфоПак ДЗО РЖД-АКТ120809 для работы" xfId="217"/>
    <cellStyle name="_(16) Налоги_InfoPack for Agrico_ZN 24.11_Проверки" xfId="218"/>
    <cellStyle name="_(16) Налоги_InfoPack for Agrico_ZN 24.11_Проверки_Settings" xfId="219"/>
    <cellStyle name="_(16) Налоги_InfoPack for Agrico_ZN 24.11_Проверки_Settings_ИнфоПак ДЗО РЖД-АКТ120809 для работы" xfId="220"/>
    <cellStyle name="_(16) Налоги_InfoPack for Agrico_ZN 24.11_Проверки_ИнфоПак ДЗО РЖД-АКТ120809 для работы" xfId="221"/>
    <cellStyle name="_(16) Налоги_InfoPack for Agrico_ZN 24.11_Сводные данные" xfId="222"/>
    <cellStyle name="_(16) Налоги_InfoPack for Agrico_ZN_5.2" xfId="223"/>
    <cellStyle name="_(16) Налоги_InfoPack for Agrico_ZN_5.2_InfoPack_RZD_23.07.2009-7" xfId="224"/>
    <cellStyle name="_(16) Налоги_InfoPack for Agrico_ZN_5.2_InfoPack_RZD_29.07.2009" xfId="225"/>
    <cellStyle name="_(16) Налоги_InfoPack for Agrico_ZN_5.2_ИнфоПак ДЗО РЖД-АКТ120809 для работы" xfId="226"/>
    <cellStyle name="_(16) Налоги_InfoPack for Agrico_ZN_5.2_Сводные данные" xfId="227"/>
    <cellStyle name="_(16) Налоги_InfoPack for Agrico_ZN_InfoPack_RZD_draft-21" xfId="228"/>
    <cellStyle name="_(16) Налоги_InfoPack for Agrico_ZN_InfoPack_RZD_draft-28" xfId="229"/>
    <cellStyle name="_(16) Налоги_InfoPack for Agrico_ZN_Settings" xfId="230"/>
    <cellStyle name="_(16) Налоги_InfoPack for Agrico_ZN_Settings_ИнфоПак ДЗО РЖД-АКТ120809 для работы" xfId="231"/>
    <cellStyle name="_(16) Налоги_InfoPack for Agrico_ZN_ИнфоПак ДЗО РЖД-АКТ120809 для работы" xfId="232"/>
    <cellStyle name="_(16) Налоги_InfoPack for Agrico_ZN_Проверки" xfId="233"/>
    <cellStyle name="_(16) Налоги_InfoPack for Agrico_ZN_Проверки_Settings" xfId="234"/>
    <cellStyle name="_(16) Налоги_InfoPack for Agrico_ZN_Проверки_Settings_ИнфоПак ДЗО РЖД-АКТ120809 для работы" xfId="235"/>
    <cellStyle name="_(16) Налоги_InfoPack for Agrico_ZN_Проверки_ИнфоПак ДЗО РЖД-АКТ120809 для работы" xfId="236"/>
    <cellStyle name="_(16) Налоги_InfoPack for Agrico_ZN_Сводные данные" xfId="237"/>
    <cellStyle name="_(16) Налоги_InfoPack_RZD_draft-21" xfId="238"/>
    <cellStyle name="_(16) Налоги_InfoPack_RZD_draft-28" xfId="239"/>
    <cellStyle name="_(16) Налоги_№ х Основные средства1" xfId="240"/>
    <cellStyle name="_(16) Налоги_№ х Основные средства1_5.2" xfId="241"/>
    <cellStyle name="_(16) Налоги_№ х Основные средства1_5.2_Settings" xfId="242"/>
    <cellStyle name="_(16) Налоги_№ х Основные средства1_5.2_Settings_ИнфоПак ДЗО РЖД-АКТ120809 для работы" xfId="243"/>
    <cellStyle name="_(16) Налоги_№ х Основные средства1_5.2_ИнфоПак ДЗО РЖД-АКТ120809 для работы" xfId="244"/>
    <cellStyle name="_(16) Налоги_№ х Основные средства1_InfoPack_RZD_draft-21" xfId="245"/>
    <cellStyle name="_(16) Налоги_№ х Основные средства1_InfoPack_RZD_draft-28" xfId="246"/>
    <cellStyle name="_(16) Налоги_№ х Основные средства1_Settings" xfId="247"/>
    <cellStyle name="_(16) Налоги_№ х Основные средства1_Settings_ИнфоПак ДЗО РЖД-АКТ120809 для работы" xfId="248"/>
    <cellStyle name="_(16) Налоги_№ х Основные средства1_ИнфоПак ДЗО РЖД-АКТ120809 для работы" xfId="249"/>
    <cellStyle name="_(16) Налоги_№ х Основные средства1_Проверки" xfId="250"/>
    <cellStyle name="_(16) Налоги_№ х Основные средства1_Проверки_Settings" xfId="251"/>
    <cellStyle name="_(16) Налоги_№ х Основные средства1_Проверки_Settings_ИнфоПак ДЗО РЖД-АКТ120809 для работы" xfId="252"/>
    <cellStyle name="_(16) Налоги_№ х Основные средства1_Проверки_ИнфоПак ДЗО РЖД-АКТ120809 для работы" xfId="253"/>
    <cellStyle name="_(16) Налоги_№ х Основные средства1_Сводные данные" xfId="254"/>
    <cellStyle name="_(16) Налоги_RZD_запрос реорганизация РЖД, НУ_OV" xfId="255"/>
    <cellStyle name="_(16) Налоги_Settings" xfId="256"/>
    <cellStyle name="_(16) Налоги_Settings_ИнфоПак ДЗО РЖД-АКТ120809 для работы" xfId="257"/>
    <cellStyle name="_(16) Налоги_Support for cash_flow" xfId="258"/>
    <cellStyle name="_(16) Налоги_Support for cash_flow_5.2" xfId="259"/>
    <cellStyle name="_(16) Налоги_Support for cash_flow_5.2_Settings" xfId="260"/>
    <cellStyle name="_(16) Налоги_Support for cash_flow_5.2_Settings_ИнфоПак ДЗО РЖД-АКТ120809 для работы" xfId="261"/>
    <cellStyle name="_(16) Налоги_Support for cash_flow_5.2_ИнфоПак ДЗО РЖД-АКТ120809 для работы" xfId="262"/>
    <cellStyle name="_(16) Налоги_Support for cash_flow_InfoPack_RZD_draft-21" xfId="263"/>
    <cellStyle name="_(16) Налоги_Support for cash_flow_InfoPack_RZD_draft-28" xfId="264"/>
    <cellStyle name="_(16) Налоги_Support for cash_flow_RZD_запрос реорганизация РЖД, НУ_OV" xfId="265"/>
    <cellStyle name="_(16) Налоги_Support for cash_flow_Settings" xfId="266"/>
    <cellStyle name="_(16) Налоги_Support for cash_flow_Settings_ИнфоПак ДЗО РЖД-АКТ120809 для работы" xfId="267"/>
    <cellStyle name="_(16) Налоги_Support for cash_flow_ИнфоПак ДЗО РЖД-АКТ120809 для работы" xfId="268"/>
    <cellStyle name="_(16) Налоги_Support for cash_flow_Проверки" xfId="269"/>
    <cellStyle name="_(16) Налоги_Support for cash_flow_Проверки_Settings" xfId="270"/>
    <cellStyle name="_(16) Налоги_Support for cash_flow_Проверки_Settings_ИнфоПак ДЗО РЖД-АКТ120809 для работы" xfId="271"/>
    <cellStyle name="_(16) Налоги_Support for cash_flow_Проверки_ИнфоПак ДЗО РЖД-АКТ120809 для работы" xfId="272"/>
    <cellStyle name="_(16) Налоги_Support for cash_flow_Регистр № 15 Оценочные резервы-last" xfId="273"/>
    <cellStyle name="_(16) Налоги_Support for cash_flow_Сводные данные" xfId="274"/>
    <cellStyle name="_(16) Налоги_ИнфоПак ДЗО РЖД-АКТ120809 для работы" xfId="275"/>
    <cellStyle name="_(16) Налоги_Проверки" xfId="276"/>
    <cellStyle name="_(16) Налоги_Проверки_Settings" xfId="277"/>
    <cellStyle name="_(16) Налоги_Проверки_Settings_ИнфоПак ДЗО РЖД-АКТ120809 для работы" xfId="278"/>
    <cellStyle name="_(16) Налоги_Проверки_ИнфоПак ДЗО РЖД-АКТ120809 для работы" xfId="279"/>
    <cellStyle name="_(16) Налоги_Регистр № 15 Оценочные резервы-last" xfId="280"/>
    <cellStyle name="_(16) Налоги_Регистр № 4 ОС " xfId="281"/>
    <cellStyle name="_(16) Налоги_Регистр № 4 ОС _5.2" xfId="282"/>
    <cellStyle name="_(16) Налоги_Регистр № 4 ОС _5.2_InfoPack_RZD_23.07.2009-7" xfId="283"/>
    <cellStyle name="_(16) Налоги_Регистр № 4 ОС _5.2_InfoPack_RZD_29.07.2009" xfId="284"/>
    <cellStyle name="_(16) Налоги_Регистр № 4 ОС _5.2_ИнфоПак ДЗО РЖД-АКТ120809 для работы" xfId="285"/>
    <cellStyle name="_(16) Налоги_Регистр № 4 ОС _5.2_Сводные данные" xfId="286"/>
    <cellStyle name="_(16) Налоги_Регистр № 4 ОС _InfoPack_RZD_draft-21" xfId="287"/>
    <cellStyle name="_(16) Налоги_Регистр № 4 ОС _InfoPack_RZD_draft-28" xfId="288"/>
    <cellStyle name="_(16) Налоги_Регистр № 4 ОС _Settings" xfId="289"/>
    <cellStyle name="_(16) Налоги_Регистр № 4 ОС _Проверки" xfId="290"/>
    <cellStyle name="_(16) Налоги_Регистр № 4 ОС _Проверки_Settings" xfId="291"/>
    <cellStyle name="_(5) Дебиторская  задолженность" xfId="292"/>
    <cellStyle name="_(5) Дебиторская  задолженность_1_InfoPack" xfId="293"/>
    <cellStyle name="_(5) Дебиторская  задолженность_1_InfoPack_5.2" xfId="294"/>
    <cellStyle name="_(5) Дебиторская  задолженность_1_InfoPack_5.2_InfoPack_RZD_23.07.2009-7" xfId="295"/>
    <cellStyle name="_(5) Дебиторская  задолженность_1_InfoPack_5.2_InfoPack_RZD_29.07.2009" xfId="296"/>
    <cellStyle name="_(5) Дебиторская  задолженность_1_InfoPack_Settings" xfId="297"/>
    <cellStyle name="_(5) Дебиторская  задолженность_1_InfoPack_Проверки" xfId="298"/>
    <cellStyle name="_(5) Дебиторская  задолженность_1_InfoPack_Проверки_Settings" xfId="299"/>
    <cellStyle name="_(5) Дебиторская  задолженность_5.2" xfId="300"/>
    <cellStyle name="_(5) Дебиторская  задолженность_5.2_InfoPack_RZD_23.07.2009-7" xfId="301"/>
    <cellStyle name="_(5) Дебиторская  задолженность_5.2_InfoPack_RZD_29.07.2009" xfId="302"/>
    <cellStyle name="_(5) Дебиторская  задолженность_InfoPack for Agrico_ZN" xfId="303"/>
    <cellStyle name="_(5) Дебиторская  задолженность_InfoPack for Agrico_ZN 24.11" xfId="304"/>
    <cellStyle name="_(5) Дебиторская  задолженность_InfoPack for Agrico_ZN 24.11_5.2" xfId="305"/>
    <cellStyle name="_(5) Дебиторская  задолженность_InfoPack for Agrico_ZN 24.11_5.2_InfoPack_RZD_23.07.2009-7" xfId="306"/>
    <cellStyle name="_(5) Дебиторская  задолженность_InfoPack for Agrico_ZN 24.11_5.2_InfoPack_RZD_29.07.2009" xfId="307"/>
    <cellStyle name="_(5) Дебиторская  задолженность_InfoPack for Agrico_ZN 24.11_Settings" xfId="308"/>
    <cellStyle name="_(5) Дебиторская  задолженность_InfoPack for Agrico_ZN 24.11_Проверки" xfId="309"/>
    <cellStyle name="_(5) Дебиторская  задолженность_InfoPack for Agrico_ZN 24.11_Проверки_Settings" xfId="310"/>
    <cellStyle name="_(5) Дебиторская  задолженность_InfoPack for Agrico_ZN_5.2" xfId="311"/>
    <cellStyle name="_(5) Дебиторская  задолженность_InfoPack for Agrico_ZN_5.2_InfoPack_RZD_23.07.2009-7" xfId="312"/>
    <cellStyle name="_(5) Дебиторская  задолженность_InfoPack for Agrico_ZN_5.2_InfoPack_RZD_29.07.2009" xfId="313"/>
    <cellStyle name="_(5) Дебиторская  задолженность_InfoPack for Agrico_ZN_Settings" xfId="314"/>
    <cellStyle name="_(5) Дебиторская  задолженность_InfoPack for Agrico_ZN_Проверки" xfId="315"/>
    <cellStyle name="_(5) Дебиторская  задолженность_InfoPack for Agrico_ZN_Проверки_Settings" xfId="316"/>
    <cellStyle name="_(5) Дебиторская  задолженность_№ х Основные средства1" xfId="317"/>
    <cellStyle name="_(5) Дебиторская  задолженность_№ х Основные средства1_5.2" xfId="318"/>
    <cellStyle name="_(5) Дебиторская  задолженность_№ х Основные средства1_5.2_Settings" xfId="319"/>
    <cellStyle name="_(5) Дебиторская  задолженность_№ х Основные средства1_Settings" xfId="320"/>
    <cellStyle name="_(5) Дебиторская  задолженность_№ х Основные средства1_Проверки" xfId="321"/>
    <cellStyle name="_(5) Дебиторская  задолженность_№ х Основные средства1_Проверки_Settings" xfId="322"/>
    <cellStyle name="_(5) Дебиторская  задолженность_RZD_запрос реорганизация РЖД, НУ_OV" xfId="323"/>
    <cellStyle name="_(5) Дебиторская  задолженность_Settings" xfId="324"/>
    <cellStyle name="_(5) Дебиторская  задолженность_Support for cash_flow" xfId="325"/>
    <cellStyle name="_(5) Дебиторская  задолженность_Support for cash_flow_5.2" xfId="326"/>
    <cellStyle name="_(5) Дебиторская  задолженность_Support for cash_flow_5.2_Settings" xfId="327"/>
    <cellStyle name="_(5) Дебиторская  задолженность_Support for cash_flow_RZD_запрос реорганизация РЖД, НУ_OV" xfId="328"/>
    <cellStyle name="_(5) Дебиторская  задолженность_Support for cash_flow_Settings" xfId="329"/>
    <cellStyle name="_(5) Дебиторская  задолженность_Support for cash_flow_Проверки" xfId="330"/>
    <cellStyle name="_(5) Дебиторская  задолженность_Support for cash_flow_Проверки_Settings" xfId="331"/>
    <cellStyle name="_(5) Дебиторская  задолженность_Support for cash_flow_Регистр № 15 Оценочные резервы-last" xfId="332"/>
    <cellStyle name="_(5) Дебиторская  задолженность_Проверки" xfId="333"/>
    <cellStyle name="_(5) Дебиторская  задолженность_Проверки_Settings" xfId="334"/>
    <cellStyle name="_(5) Дебиторская  задолженность_Регистр № 15 Оценочные резервы-last" xfId="335"/>
    <cellStyle name="_(5) Дебиторская  задолженность_Регистр № 4 ОС " xfId="336"/>
    <cellStyle name="_(5) Дебиторская  задолженность_Регистр № 4 ОС _5.2" xfId="337"/>
    <cellStyle name="_(5) Дебиторская  задолженность_Регистр № 4 ОС _5.2_InfoPack_RZD_23.07.2009-7" xfId="338"/>
    <cellStyle name="_(5) Дебиторская  задолженность_Регистр № 4 ОС _5.2_InfoPack_RZD_29.07.2009" xfId="339"/>
    <cellStyle name="_(5) Дебиторская  задолженность_Регистр № 4 ОС _Settings" xfId="340"/>
    <cellStyle name="_(5) Дебиторская  задолженность_Регистр № 4 ОС _Проверки" xfId="341"/>
    <cellStyle name="_(5) Дебиторская  задолженность_Регистр № 4 ОС _Проверки_Settings" xfId="342"/>
    <cellStyle name="_(9) Кредиторская задолженность" xfId="343"/>
    <cellStyle name="_(9) Кредиторская задолженность_1_InfoPack" xfId="344"/>
    <cellStyle name="_(9) Кредиторская задолженность_1_InfoPack_5.2" xfId="345"/>
    <cellStyle name="_(9) Кредиторская задолженность_1_InfoPack_5.2_InfoPack_RZD_23.07.2009-7" xfId="346"/>
    <cellStyle name="_(9) Кредиторская задолженность_1_InfoPack_5.2_InfoPack_RZD_29.07.2009" xfId="347"/>
    <cellStyle name="_(9) Кредиторская задолженность_1_InfoPack_Settings" xfId="348"/>
    <cellStyle name="_(9) Кредиторская задолженность_1_InfoPack_Проверки" xfId="349"/>
    <cellStyle name="_(9) Кредиторская задолженность_1_InfoPack_Проверки_Settings" xfId="350"/>
    <cellStyle name="_(9) Кредиторская задолженность_5.2" xfId="351"/>
    <cellStyle name="_(9) Кредиторская задолженность_5.2_InfoPack_RZD_23.07.2009-7" xfId="352"/>
    <cellStyle name="_(9) Кредиторская задолженность_5.2_InfoPack_RZD_29.07.2009" xfId="353"/>
    <cellStyle name="_(9) Кредиторская задолженность_InfoPack for Agrico_ZN" xfId="354"/>
    <cellStyle name="_(9) Кредиторская задолженность_InfoPack for Agrico_ZN 24.11" xfId="355"/>
    <cellStyle name="_(9) Кредиторская задолженность_InfoPack for Agrico_ZN 24.11_5.2" xfId="356"/>
    <cellStyle name="_(9) Кредиторская задолженность_InfoPack for Agrico_ZN 24.11_5.2_InfoPack_RZD_23.07.2009-7" xfId="357"/>
    <cellStyle name="_(9) Кредиторская задолженность_InfoPack for Agrico_ZN 24.11_5.2_InfoPack_RZD_29.07.2009" xfId="358"/>
    <cellStyle name="_(9) Кредиторская задолженность_InfoPack for Agrico_ZN 24.11_Settings" xfId="359"/>
    <cellStyle name="_(9) Кредиторская задолженность_InfoPack for Agrico_ZN 24.11_Проверки" xfId="360"/>
    <cellStyle name="_(9) Кредиторская задолженность_InfoPack for Agrico_ZN 24.11_Проверки_Settings" xfId="361"/>
    <cellStyle name="_(9) Кредиторская задолженность_InfoPack for Agrico_ZN_5.2" xfId="362"/>
    <cellStyle name="_(9) Кредиторская задолженность_InfoPack for Agrico_ZN_5.2_InfoPack_RZD_23.07.2009-7" xfId="363"/>
    <cellStyle name="_(9) Кредиторская задолженность_InfoPack for Agrico_ZN_5.2_InfoPack_RZD_29.07.2009" xfId="364"/>
    <cellStyle name="_(9) Кредиторская задолженность_InfoPack for Agrico_ZN_Settings" xfId="365"/>
    <cellStyle name="_(9) Кредиторская задолженность_InfoPack for Agrico_ZN_Проверки" xfId="366"/>
    <cellStyle name="_(9) Кредиторская задолженность_InfoPack for Agrico_ZN_Проверки_Settings" xfId="367"/>
    <cellStyle name="_(9) Кредиторская задолженность_№ х Основные средства1" xfId="368"/>
    <cellStyle name="_(9) Кредиторская задолженность_№ х Основные средства1_5.2" xfId="369"/>
    <cellStyle name="_(9) Кредиторская задолженность_№ х Основные средства1_5.2_Settings" xfId="370"/>
    <cellStyle name="_(9) Кредиторская задолженность_№ х Основные средства1_Settings" xfId="371"/>
    <cellStyle name="_(9) Кредиторская задолженность_№ х Основные средства1_Проверки" xfId="372"/>
    <cellStyle name="_(9) Кредиторская задолженность_№ х Основные средства1_Проверки_Settings" xfId="373"/>
    <cellStyle name="_(9) Кредиторская задолженность_RZD_запрос реорганизация РЖД, НУ_OV" xfId="374"/>
    <cellStyle name="_(9) Кредиторская задолженность_Settings" xfId="375"/>
    <cellStyle name="_(9) Кредиторская задолженность_Support for cash_flow" xfId="376"/>
    <cellStyle name="_(9) Кредиторская задолженность_Support for cash_flow_5.2" xfId="377"/>
    <cellStyle name="_(9) Кредиторская задолженность_Support for cash_flow_5.2_Settings" xfId="378"/>
    <cellStyle name="_(9) Кредиторская задолженность_Support for cash_flow_RZD_запрос реорганизация РЖД, НУ_OV" xfId="379"/>
    <cellStyle name="_(9) Кредиторская задолженность_Support for cash_flow_Settings" xfId="380"/>
    <cellStyle name="_(9) Кредиторская задолженность_Support for cash_flow_Проверки" xfId="381"/>
    <cellStyle name="_(9) Кредиторская задолженность_Support for cash_flow_Проверки_Settings" xfId="382"/>
    <cellStyle name="_(9) Кредиторская задолженность_Support for cash_flow_Регистр № 15 Оценочные резервы-last" xfId="383"/>
    <cellStyle name="_(9) Кредиторская задолженность_Проверки" xfId="384"/>
    <cellStyle name="_(9) Кредиторская задолженность_Проверки_Settings" xfId="385"/>
    <cellStyle name="_(9) Кредиторская задолженность_Регистр № 15 Оценочные резервы-last" xfId="386"/>
    <cellStyle name="_(9) Кредиторская задолженность_Регистр № 4 ОС " xfId="387"/>
    <cellStyle name="_(9) Кредиторская задолженность_Регистр № 4 ОС _5.2" xfId="388"/>
    <cellStyle name="_(9) Кредиторская задолженность_Регистр № 4 ОС _5.2_InfoPack_RZD_23.07.2009-7" xfId="389"/>
    <cellStyle name="_(9) Кредиторская задолженность_Регистр № 4 ОС _5.2_InfoPack_RZD_29.07.2009" xfId="390"/>
    <cellStyle name="_(9) Кредиторская задолженность_Регистр № 4 ОС _Settings" xfId="391"/>
    <cellStyle name="_(9) Кредиторская задолженность_Регистр № 4 ОС _Проверки" xfId="392"/>
    <cellStyle name="_(9) Кредиторская задолженность_Регистр № 4 ОС _Проверки_Settings" xfId="393"/>
    <cellStyle name="__070306_UnionCalc" xfId="394"/>
    <cellStyle name="__Денежные средства и межбанк_22_02_302-P_IFRS 7" xfId="395"/>
    <cellStyle name="__Денежные средства и межбанк_22_02_302-P_IFRS 7_1_InfoPack" xfId="396"/>
    <cellStyle name="__Денежные средства и межбанк_22_02_302-P_IFRS 7_1_InfoPack_5.2" xfId="397"/>
    <cellStyle name="__Денежные средства и межбанк_22_02_302-P_IFRS 7_1_InfoPack_5.2_Settings" xfId="398"/>
    <cellStyle name="__Денежные средства и межбанк_22_02_302-P_IFRS 7_1_InfoPack_Settings" xfId="399"/>
    <cellStyle name="__Денежные средства и межбанк_22_02_302-P_IFRS 7_1_InfoPack_Проверки" xfId="400"/>
    <cellStyle name="__Денежные средства и межбанк_22_02_302-P_IFRS 7_1_InfoPack_Проверки_Settings" xfId="401"/>
    <cellStyle name="__Денежные средства и межбанк_22_02_302-P_IFRS 7_5.2" xfId="402"/>
    <cellStyle name="__Денежные средства и межбанк_22_02_302-P_IFRS 7_5.2_Settings" xfId="403"/>
    <cellStyle name="__Денежные средства и межбанк_22_02_302-P_IFRS 7_InfoPack for Agrico_ZN" xfId="404"/>
    <cellStyle name="__Денежные средства и межбанк_22_02_302-P_IFRS 7_InfoPack for Agrico_ZN 24.11" xfId="405"/>
    <cellStyle name="__Денежные средства и межбанк_22_02_302-P_IFRS 7_InfoPack for Agrico_ZN 24.11_5.2" xfId="406"/>
    <cellStyle name="__Денежные средства и межбанк_22_02_302-P_IFRS 7_InfoPack for Agrico_ZN 24.11_5.2_Settings" xfId="407"/>
    <cellStyle name="__Денежные средства и межбанк_22_02_302-P_IFRS 7_InfoPack for Agrico_ZN 24.11_Settings" xfId="408"/>
    <cellStyle name="__Денежные средства и межбанк_22_02_302-P_IFRS 7_InfoPack for Agrico_ZN 24.11_Проверки" xfId="409"/>
    <cellStyle name="__Денежные средства и межбанк_22_02_302-P_IFRS 7_InfoPack for Agrico_ZN 24.11_Проверки_Settings" xfId="410"/>
    <cellStyle name="__Денежные средства и межбанк_22_02_302-P_IFRS 7_InfoPack for Agrico_ZN_5.2" xfId="411"/>
    <cellStyle name="__Денежные средства и межбанк_22_02_302-P_IFRS 7_InfoPack for Agrico_ZN_5.2_Settings" xfId="412"/>
    <cellStyle name="__Денежные средства и межбанк_22_02_302-P_IFRS 7_InfoPack for Agrico_ZN_Settings" xfId="413"/>
    <cellStyle name="__Денежные средства и межбанк_22_02_302-P_IFRS 7_InfoPack for Agrico_ZN_Проверки" xfId="414"/>
    <cellStyle name="__Денежные средства и межбанк_22_02_302-P_IFRS 7_InfoPack for Agrico_ZN_Проверки_Settings" xfId="415"/>
    <cellStyle name="__Денежные средства и межбанк_22_02_302-P_IFRS 7_RZD_запрос реорганизация РЖД, НУ_OV" xfId="416"/>
    <cellStyle name="__Денежные средства и межбанк_22_02_302-P_IFRS 7_Settings" xfId="417"/>
    <cellStyle name="__Денежные средства и межбанк_22_02_302-P_IFRS 7_Проверки" xfId="418"/>
    <cellStyle name="__Денежные средства и межбанк_22_02_302-P_IFRS 7_Проверки_Settings" xfId="419"/>
    <cellStyle name="__Денежные средства и межбанк_22_02_302-P_IFRS 7_Регистр № 15 Оценочные резервы-last" xfId="420"/>
    <cellStyle name="__Денежные средства и межбанк_22_02_302-P_IFRS 7_Регистр № 4 ОС " xfId="421"/>
    <cellStyle name="__Денежные средства и межбанк_22_02_302-P_IFRS 7_Регистр № 4 ОС _5.2" xfId="422"/>
    <cellStyle name="__Денежные средства и межбанк_22_02_302-P_IFRS 7_Регистр № 4 ОС _5.2_Settings" xfId="423"/>
    <cellStyle name="__Денежные средства и межбанк_22_02_302-P_IFRS 7_Регистр № 4 ОС _Settings" xfId="424"/>
    <cellStyle name="__Денежные средства и межбанк_22_02_302-P_IFRS 7_Регистр № 4 ОС _Проверки" xfId="425"/>
    <cellStyle name="__Денежные средства и межбанк_22_02_302-P_IFRS 7_Регистр № 4 ОС _Проверки_Settings" xfId="426"/>
    <cellStyle name="_03_Unused vacation provision_OB_CB" xfId="427"/>
    <cellStyle name="_04_Bad debt provision_OB_CB_KCCK" xfId="428"/>
    <cellStyle name="_04_Interest reclass_OB_CB" xfId="429"/>
    <cellStyle name="_05_Offset_OB_CB_KCCK " xfId="430"/>
    <cellStyle name="_051222_ОС_ГРЭС-24 (отчет от Эксперта)" xfId="431"/>
    <cellStyle name="_051228_сооружения" xfId="432"/>
    <cellStyle name="_070220 Silovoe" xfId="433"/>
    <cellStyle name="_1.1_Cash_2005_2006" xfId="434"/>
    <cellStyle name="_1.10_Other expenses reclass_KCCK" xfId="435"/>
    <cellStyle name="_1.10_Other expenses reclass_KCCK_2005" xfId="436"/>
    <cellStyle name="_1.18_Azot_Other income and expenses_2005" xfId="437"/>
    <cellStyle name="_1.3_1.9_ Azot_Financial investments_2005 (1)" xfId="438"/>
    <cellStyle name="_1.3_1.9_3.7_ Azot_Financial investments_2005_2006" xfId="439"/>
    <cellStyle name="_1.3_Short-term investments reclass_ZMUK_2005" xfId="440"/>
    <cellStyle name="_1.4_L&amp;B reclass_KCKK_2005" xfId="441"/>
    <cellStyle name="_1.4_L&amp;B reclass_ZMUK" xfId="442"/>
    <cellStyle name="_1.4_L&amp;B reclass_ZMUK_2005" xfId="443"/>
    <cellStyle name="_1.5_Other expenses reclass_KCCK" xfId="444"/>
    <cellStyle name="_1.6_3.10_Inventory 2005" xfId="445"/>
    <cellStyle name="_1.6_sales reclass_ZMUK_2005" xfId="446"/>
    <cellStyle name="_1.8_Admin expenses_ZMU_2005_AG" xfId="447"/>
    <cellStyle name="_1.9_COS reclass_KCKK 2005" xfId="448"/>
    <cellStyle name="_1.9_Selling exp reclass_ZMUK_2005" xfId="449"/>
    <cellStyle name="_1_InfoPack" xfId="450"/>
    <cellStyle name="'_1_InfoPack" xfId="451"/>
    <cellStyle name="_1_InfoPack_5.2" xfId="452"/>
    <cellStyle name="'_1_InfoPack_5.2" xfId="453"/>
    <cellStyle name="_1_InfoPack_5.2_Settings" xfId="454"/>
    <cellStyle name="'_1_InfoPack_5.2_Settings" xfId="455"/>
    <cellStyle name="_1_InfoPack_RZD_запрос реорганизация РЖД, НУ_OV" xfId="456"/>
    <cellStyle name="_1_InfoPack_Settings" xfId="457"/>
    <cellStyle name="'_1_InfoPack_Settings" xfId="458"/>
    <cellStyle name="_1_InfoPack_Проверки" xfId="459"/>
    <cellStyle name="'_1_InfoPack_Проверки" xfId="460"/>
    <cellStyle name="_1_InfoPack_Проверки_Settings" xfId="461"/>
    <cellStyle name="'_1_InfoPack_Проверки_Settings" xfId="462"/>
    <cellStyle name="_1_InfoPack_Регистр № 15 Оценочные резервы-last" xfId="463"/>
    <cellStyle name="_10105_Пенсионные планы (актуарные расчеты)" xfId="464"/>
    <cellStyle name="_10105_Пенсионные планы (актуарные расчеты)_5.2" xfId="465"/>
    <cellStyle name="_10105_Пенсионные планы (актуарные расчеты)_5.2_Settings" xfId="466"/>
    <cellStyle name="_10105_Пенсионные планы (актуарные расчеты)_RZD_запрос реорганизация РЖД, НУ_OV" xfId="467"/>
    <cellStyle name="_10105_Пенсионные планы (актуарные расчеты)_Settings" xfId="468"/>
    <cellStyle name="_10105_Пенсионные планы (актуарные расчеты)_Проверки" xfId="469"/>
    <cellStyle name="_10105_Пенсионные планы (актуарные расчеты)_Проверки_Settings" xfId="470"/>
    <cellStyle name="_10105_Пенсионные планы (актуарные расчеты)_Регистр № 15 Оценочные резервы-last" xfId="471"/>
    <cellStyle name="_12-8" xfId="472"/>
    <cellStyle name="_12-8_5.2" xfId="473"/>
    <cellStyle name="_12-8_5.2_Settings" xfId="474"/>
    <cellStyle name="_12-8_RZD_запрос реорганизация РЖД, НУ_OV" xfId="475"/>
    <cellStyle name="_12-8_Settings" xfId="476"/>
    <cellStyle name="_12-8_Проверки" xfId="477"/>
    <cellStyle name="_12-8_Проверки_Settings" xfId="478"/>
    <cellStyle name="_12-8_Регистр № 15 Оценочные резервы-last" xfId="479"/>
    <cellStyle name="_13_" xfId="480"/>
    <cellStyle name="_13_Loan reclass_OB_CB" xfId="481"/>
    <cellStyle name="_14_Loan reclass_OB_CB" xfId="482"/>
    <cellStyle name="_2.1_Consolidated FA Adj_ZP group_31.10.2007_new" xfId="483"/>
    <cellStyle name="_2.1_Consolidated FA Adj_КССК_30.06.2008" xfId="484"/>
    <cellStyle name="_2.1_PPE consolidated_31.10.07" xfId="485"/>
    <cellStyle name="_2.1_PPE consolidated_Uralchem group_31.03.2008" xfId="486"/>
    <cellStyle name="_2.2_Bad debt provision_OB_CB_KCCK" xfId="487"/>
    <cellStyle name="_2.4_FA adjustment" xfId="488"/>
    <cellStyle name="_2.5_KCCKcons_write off of AP overdue_2005" xfId="489"/>
    <cellStyle name="_2005_БЮДЖЕТ В4 ==11.11.==  КР Дороги, Мосты" xfId="490"/>
    <cellStyle name="_3.13.1_ Leasing adj_ЗМУ_30.06.08" xfId="491"/>
    <cellStyle name="_3.14_Azot_Other payments_2005" xfId="492"/>
    <cellStyle name="_3.3_Disposal of cost of reconstruction and modernisation capitalised_2005" xfId="493"/>
    <cellStyle name="_3.4_input VAT write off_2005" xfId="494"/>
    <cellStyle name="_3.4_Unused vacation provision_2005_2006" xfId="495"/>
    <cellStyle name="_3.5_ Leasing adj_ЗМУ_31.12.07" xfId="496"/>
    <cellStyle name="_3.5_ Leasing adjustment_31.10.2007" xfId="497"/>
    <cellStyle name="_3_2_KCCKcons_Intercompany adj_2005" xfId="498"/>
    <cellStyle name="_4_16_" xfId="499"/>
    <cellStyle name="_4_16__5.2" xfId="500"/>
    <cellStyle name="_4_16__5.2_InfoPack_RZD_23.07.2009-7" xfId="501"/>
    <cellStyle name="_4_16__5.2_InfoPack_RZD_29.07.2009" xfId="502"/>
    <cellStyle name="_4_16__RZD_запрос реорганизация РЖД, НУ_OV" xfId="503"/>
    <cellStyle name="_4_16__Settings" xfId="504"/>
    <cellStyle name="_4_16__Проверки" xfId="505"/>
    <cellStyle name="_4_16__Проверки_Settings" xfId="506"/>
    <cellStyle name="_4_16__Регистр № 15 Оценочные резервы-last" xfId="507"/>
    <cellStyle name="_520" xfId="508"/>
    <cellStyle name="_A100_ Intercompany Roszheldorproject 31.12.2006" xfId="509"/>
    <cellStyle name="_AFK TB-CONSOL 0606" xfId="510"/>
    <cellStyle name="_AFK TB-CONSOL 0606_1_InfoPack" xfId="511"/>
    <cellStyle name="_AFK TB-CONSOL 0606_1_InfoPack_5.2" xfId="512"/>
    <cellStyle name="_AFK TB-CONSOL 0606_1_InfoPack_5.2_InfoPack_RZD_23.07.2009-7" xfId="513"/>
    <cellStyle name="_AFK TB-CONSOL 0606_1_InfoPack_5.2_InfoPack_RZD_29.07.2009" xfId="514"/>
    <cellStyle name="_AFK TB-CONSOL 0606_1_InfoPack_Settings" xfId="515"/>
    <cellStyle name="_AFK TB-CONSOL 0606_1_InfoPack_Проверки" xfId="516"/>
    <cellStyle name="_AFK TB-CONSOL 0606_1_InfoPack_Проверки_Settings" xfId="517"/>
    <cellStyle name="_AFK TB-CONSOL 0606_5.2" xfId="518"/>
    <cellStyle name="_AFK TB-CONSOL 0606_5.2_InfoPack_RZD_23.07.2009-7" xfId="519"/>
    <cellStyle name="_AFK TB-CONSOL 0606_5.2_InfoPack_RZD_29.07.2009" xfId="520"/>
    <cellStyle name="_AFK TB-CONSOL 0606_InfoPack for Agrico_ZN" xfId="521"/>
    <cellStyle name="_AFK TB-CONSOL 0606_InfoPack for Agrico_ZN 24.11" xfId="522"/>
    <cellStyle name="_AFK TB-CONSOL 0606_InfoPack for Agrico_ZN 24.11_5.2" xfId="523"/>
    <cellStyle name="_AFK TB-CONSOL 0606_InfoPack for Agrico_ZN 24.11_5.2_InfoPack_RZD_23.07.2009-7" xfId="524"/>
    <cellStyle name="_AFK TB-CONSOL 0606_InfoPack for Agrico_ZN 24.11_5.2_InfoPack_RZD_29.07.2009" xfId="525"/>
    <cellStyle name="_AFK TB-CONSOL 0606_InfoPack for Agrico_ZN 24.11_Settings" xfId="526"/>
    <cellStyle name="_AFK TB-CONSOL 0606_InfoPack for Agrico_ZN 24.11_Проверки" xfId="527"/>
    <cellStyle name="_AFK TB-CONSOL 0606_InfoPack for Agrico_ZN 24.11_Проверки_Settings" xfId="528"/>
    <cellStyle name="_AFK TB-CONSOL 0606_InfoPack for Agrico_ZN_5.2" xfId="529"/>
    <cellStyle name="_AFK TB-CONSOL 0606_InfoPack for Agrico_ZN_5.2_InfoPack_RZD_23.07.2009-7" xfId="530"/>
    <cellStyle name="_AFK TB-CONSOL 0606_InfoPack for Agrico_ZN_5.2_InfoPack_RZD_29.07.2009" xfId="531"/>
    <cellStyle name="_AFK TB-CONSOL 0606_InfoPack for Agrico_ZN_Settings" xfId="532"/>
    <cellStyle name="_AFK TB-CONSOL 0606_InfoPack for Agrico_ZN_Проверки" xfId="533"/>
    <cellStyle name="_AFK TB-CONSOL 0606_InfoPack for Agrico_ZN_Проверки_Settings" xfId="534"/>
    <cellStyle name="_AFK TB-CONSOL 0606_№ х Основные средства1" xfId="535"/>
    <cellStyle name="_AFK TB-CONSOL 0606_№ х Основные средства1_5.2" xfId="536"/>
    <cellStyle name="_AFK TB-CONSOL 0606_№ х Основные средства1_5.2_Settings" xfId="537"/>
    <cellStyle name="_AFK TB-CONSOL 0606_№ х Основные средства1_Settings" xfId="538"/>
    <cellStyle name="_AFK TB-CONSOL 0606_№ х Основные средства1_Проверки" xfId="539"/>
    <cellStyle name="_AFK TB-CONSOL 0606_№ х Основные средства1_Проверки_Settings" xfId="540"/>
    <cellStyle name="_AFK TB-CONSOL 0606_RZD_запрос реорганизация РЖД, НУ_OV" xfId="541"/>
    <cellStyle name="_AFK TB-CONSOL 0606_Settings" xfId="542"/>
    <cellStyle name="_AFK TB-CONSOL 0606_Support for cash_flow" xfId="543"/>
    <cellStyle name="_AFK TB-CONSOL 0606_Support for cash_flow_5.2" xfId="544"/>
    <cellStyle name="_AFK TB-CONSOL 0606_Support for cash_flow_5.2_Settings" xfId="545"/>
    <cellStyle name="_AFK TB-CONSOL 0606_Support for cash_flow_RZD_запрос реорганизация РЖД, НУ_OV" xfId="546"/>
    <cellStyle name="_AFK TB-CONSOL 0606_Support for cash_flow_Settings" xfId="547"/>
    <cellStyle name="_AFK TB-CONSOL 0606_Support for cash_flow_Проверки" xfId="548"/>
    <cellStyle name="_AFK TB-CONSOL 0606_Support for cash_flow_Проверки_Settings" xfId="549"/>
    <cellStyle name="_AFK TB-CONSOL 0606_Support for cash_flow_Регистр № 15 Оценочные резервы-last" xfId="550"/>
    <cellStyle name="_AFK TB-CONSOL 0606_Лизинг" xfId="551"/>
    <cellStyle name="_AFK TB-CONSOL 0606_Лизинг_5.2" xfId="552"/>
    <cellStyle name="_AFK TB-CONSOL 0606_Лизинг_5.2_InfoPack_RZD_23.07.2009-7" xfId="553"/>
    <cellStyle name="_AFK TB-CONSOL 0606_Лизинг_5.2_InfoPack_RZD_29.07.2009" xfId="554"/>
    <cellStyle name="_AFK TB-CONSOL 0606_Лизинг_Settings" xfId="555"/>
    <cellStyle name="_AFK TB-CONSOL 0606_Лизинг_Проверки" xfId="556"/>
    <cellStyle name="_AFK TB-CONSOL 0606_Лизинг_Проверки_Settings" xfId="557"/>
    <cellStyle name="_AFK TB-CONSOL 0606_Проверки" xfId="558"/>
    <cellStyle name="_AFK TB-CONSOL 0606_Проверки_Settings" xfId="559"/>
    <cellStyle name="_AFK TB-CONSOL 0606_Регистр № 15 Оценочные резервы-last" xfId="560"/>
    <cellStyle name="_AFK TB-CONSOL 0606_Регистр № 4 ОС " xfId="561"/>
    <cellStyle name="_AFK TB-CONSOL 0606_Регистр № 4 ОС _5.2" xfId="562"/>
    <cellStyle name="_AFK TB-CONSOL 0606_Регистр № 4 ОС _5.2_InfoPack_RZD_23.07.2009-7" xfId="563"/>
    <cellStyle name="_AFK TB-CONSOL 0606_Регистр № 4 ОС _5.2_InfoPack_RZD_29.07.2009" xfId="564"/>
    <cellStyle name="_AFK TB-CONSOL 0606_Регистр № 4 ОС _Settings" xfId="565"/>
    <cellStyle name="_AFK TB-CONSOL 0606_Регистр № 4 ОС _Проверки" xfId="566"/>
    <cellStyle name="_AFK TB-CONSOL 0606_Регистр № 4 ОС _Проверки_Settings" xfId="567"/>
    <cellStyle name="_Akbars_31.12.2004_Loans" xfId="568"/>
    <cellStyle name="_Akbars_31.12.2004_Loans_5.2" xfId="569"/>
    <cellStyle name="_Akbars_31.12.2004_Loans_5.2_Settings" xfId="570"/>
    <cellStyle name="_Akbars_31.12.2004_Loans_RZD_запрос реорганизация РЖД, НУ_OV" xfId="571"/>
    <cellStyle name="_Akbars_31.12.2004_Loans_Settings" xfId="572"/>
    <cellStyle name="_Akbars_31.12.2004_Loans_Проверки" xfId="573"/>
    <cellStyle name="_Akbars_31.12.2004_Loans_Проверки_Settings" xfId="574"/>
    <cellStyle name="_Akbars_31.12.2004_Loans_Регистр № 15 Оценочные резервы-last" xfId="575"/>
    <cellStyle name="_ALL" xfId="576"/>
    <cellStyle name="_ALL_cal_Shymkentpivo_V41_final for us" xfId="577"/>
    <cellStyle name="_ALL_calc_KM_v13" xfId="578"/>
    <cellStyle name="_ALL_calc_OMG_v24" xfId="579"/>
    <cellStyle name="_ALL_calc_OMG_v24___" xfId="580"/>
    <cellStyle name="_AR" xfId="581"/>
    <cellStyle name="_AR_1_InfoPack" xfId="582"/>
    <cellStyle name="_AR_1_InfoPack_5.2" xfId="583"/>
    <cellStyle name="_AR_1_InfoPack_5.2_InfoPack_RZD_23.07.2009-7" xfId="584"/>
    <cellStyle name="_AR_1_InfoPack_5.2_InfoPack_RZD_29.07.2009" xfId="585"/>
    <cellStyle name="_AR_1_InfoPack_Settings" xfId="586"/>
    <cellStyle name="_AR_1_InfoPack_Проверки" xfId="587"/>
    <cellStyle name="_AR_1_InfoPack_Проверки_Settings" xfId="588"/>
    <cellStyle name="_AR_5.2" xfId="589"/>
    <cellStyle name="_AR_5.2_InfoPack_RZD_23.07.2009-7" xfId="590"/>
    <cellStyle name="_AR_5.2_InfoPack_RZD_29.07.2009" xfId="591"/>
    <cellStyle name="_AR_InfoPack for Agrico_ZN" xfId="592"/>
    <cellStyle name="_AR_InfoPack for Agrico_ZN 24.11" xfId="593"/>
    <cellStyle name="_AR_InfoPack for Agrico_ZN 24.11_5.2" xfId="594"/>
    <cellStyle name="_AR_InfoPack for Agrico_ZN 24.11_5.2_InfoPack_RZD_23.07.2009-7" xfId="595"/>
    <cellStyle name="_AR_InfoPack for Agrico_ZN 24.11_5.2_InfoPack_RZD_29.07.2009" xfId="596"/>
    <cellStyle name="_AR_InfoPack for Agrico_ZN 24.11_Settings" xfId="597"/>
    <cellStyle name="_AR_InfoPack for Agrico_ZN 24.11_Проверки" xfId="598"/>
    <cellStyle name="_AR_InfoPack for Agrico_ZN 24.11_Проверки_Settings" xfId="599"/>
    <cellStyle name="_AR_InfoPack for Agrico_ZN_5.2" xfId="600"/>
    <cellStyle name="_AR_InfoPack for Agrico_ZN_5.2_InfoPack_RZD_23.07.2009-7" xfId="601"/>
    <cellStyle name="_AR_InfoPack for Agrico_ZN_5.2_InfoPack_RZD_29.07.2009" xfId="602"/>
    <cellStyle name="_AR_InfoPack for Agrico_ZN_Settings" xfId="603"/>
    <cellStyle name="_AR_InfoPack for Agrico_ZN_Проверки" xfId="604"/>
    <cellStyle name="_AR_InfoPack for Agrico_ZN_Проверки_Settings" xfId="605"/>
    <cellStyle name="_AR_№ х Основные средства1" xfId="606"/>
    <cellStyle name="_AR_№ х Основные средства1_5.2" xfId="607"/>
    <cellStyle name="_AR_№ х Основные средства1_5.2_Settings" xfId="608"/>
    <cellStyle name="_AR_№ х Основные средства1_Settings" xfId="609"/>
    <cellStyle name="_AR_№ х Основные средства1_Проверки" xfId="610"/>
    <cellStyle name="_AR_№ х Основные средства1_Проверки_Settings" xfId="611"/>
    <cellStyle name="_AR_RZD_запрос реорганизация РЖД, НУ_OV" xfId="612"/>
    <cellStyle name="_AR_Settings" xfId="613"/>
    <cellStyle name="_AR_Support for cash_flow" xfId="614"/>
    <cellStyle name="_AR_Support for cash_flow_5.2" xfId="615"/>
    <cellStyle name="_AR_Support for cash_flow_5.2_Settings" xfId="616"/>
    <cellStyle name="_AR_Support for cash_flow_RZD_запрос реорганизация РЖД, НУ_OV" xfId="617"/>
    <cellStyle name="_AR_Support for cash_flow_Settings" xfId="618"/>
    <cellStyle name="_AR_Support for cash_flow_Проверки" xfId="619"/>
    <cellStyle name="_AR_Support for cash_flow_Проверки_Settings" xfId="620"/>
    <cellStyle name="_AR_Support for cash_flow_Регистр № 15 Оценочные резервы-last" xfId="621"/>
    <cellStyle name="_AR_Проверки" xfId="622"/>
    <cellStyle name="_AR_Проверки_Settings" xfId="623"/>
    <cellStyle name="_AR_Регистр № 15 Оценочные резервы-last" xfId="624"/>
    <cellStyle name="_AR_Регистр № 4 ОС " xfId="625"/>
    <cellStyle name="_AR_Регистр № 4 ОС _5.2" xfId="626"/>
    <cellStyle name="_AR_Регистр № 4 ОС _5.2_InfoPack_RZD_23.07.2009-7" xfId="627"/>
    <cellStyle name="_AR_Регистр № 4 ОС _5.2_InfoPack_RZD_29.07.2009" xfId="628"/>
    <cellStyle name="_AR_Регистр № 4 ОС _Settings" xfId="629"/>
    <cellStyle name="_AR_Регистр № 4 ОС _Проверки" xfId="630"/>
    <cellStyle name="_AR_Регистр № 4 ОС _Проверки_Settings" xfId="631"/>
    <cellStyle name="_ARP№405_Buildings_v5" xfId="632"/>
    <cellStyle name="_ARP№405_Structure_v2" xfId="633"/>
    <cellStyle name="_ARP№405_Svod_v2" xfId="634"/>
    <cellStyle name="_BMI_ALL_calc_v4" xfId="635"/>
    <cellStyle name="_BMI_calculation_v12_after_moscow" xfId="636"/>
    <cellStyle name="_BMI_KIP_v2" xfId="637"/>
    <cellStyle name="_BMI_Structure_v4" xfId="638"/>
    <cellStyle name="_BMI_Structure_v5" xfId="639"/>
    <cellStyle name="_Book1" xfId="640"/>
    <cellStyle name="_x0013__Book1" xfId="641"/>
    <cellStyle name="_Book2" xfId="642"/>
    <cellStyle name="_Book2_1_InfoPack" xfId="643"/>
    <cellStyle name="_Book2_1_InfoPack_5.2" xfId="644"/>
    <cellStyle name="_Book2_1_InfoPack_5.2_Settings" xfId="645"/>
    <cellStyle name="_Book2_1_InfoPack_Settings" xfId="646"/>
    <cellStyle name="_Book2_1_InfoPack_Проверки" xfId="647"/>
    <cellStyle name="_Book2_1_InfoPack_Проверки_Settings" xfId="648"/>
    <cellStyle name="_Book2_5.2" xfId="649"/>
    <cellStyle name="_Book2_5.2_Settings" xfId="650"/>
    <cellStyle name="_Book2_InfoPack for Agrico_ZN" xfId="651"/>
    <cellStyle name="_Book2_InfoPack for Agrico_ZN 24.11" xfId="652"/>
    <cellStyle name="_Book2_InfoPack for Agrico_ZN 24.11_5.2" xfId="653"/>
    <cellStyle name="_Book2_InfoPack for Agrico_ZN 24.11_5.2_Settings" xfId="654"/>
    <cellStyle name="_Book2_InfoPack for Agrico_ZN 24.11_Settings" xfId="655"/>
    <cellStyle name="_Book2_InfoPack for Agrico_ZN 24.11_Проверки" xfId="656"/>
    <cellStyle name="_Book2_InfoPack for Agrico_ZN 24.11_Проверки_Settings" xfId="657"/>
    <cellStyle name="_Book2_InfoPack for Agrico_ZN_5.2" xfId="658"/>
    <cellStyle name="_Book2_InfoPack for Agrico_ZN_5.2_Settings" xfId="659"/>
    <cellStyle name="_Book2_InfoPack for Agrico_ZN_Settings" xfId="660"/>
    <cellStyle name="_Book2_InfoPack for Agrico_ZN_Проверки" xfId="661"/>
    <cellStyle name="_Book2_InfoPack for Agrico_ZN_Проверки_Settings" xfId="662"/>
    <cellStyle name="_Book2_RZD_запрос реорганизация РЖД, НУ_OV" xfId="663"/>
    <cellStyle name="_Book2_Settings" xfId="664"/>
    <cellStyle name="_Book2_Проверки" xfId="665"/>
    <cellStyle name="_Book2_Проверки_Settings" xfId="666"/>
    <cellStyle name="_Book2_Регистр № 15 Оценочные резервы-last" xfId="667"/>
    <cellStyle name="_Book2_Регистр № 4 ОС " xfId="668"/>
    <cellStyle name="_Book2_Регистр № 4 ОС _5.2" xfId="669"/>
    <cellStyle name="_Book2_Регистр № 4 ОС _5.2_Settings" xfId="670"/>
    <cellStyle name="_Book2_Регистр № 4 ОС _Settings" xfId="671"/>
    <cellStyle name="_Book2_Регистр № 4 ОС _Проверки" xfId="672"/>
    <cellStyle name="_Book2_Регистр № 4 ОС _Проверки_Settings" xfId="673"/>
    <cellStyle name="_Book3" xfId="674"/>
    <cellStyle name="_Borrowing costs" xfId="675"/>
    <cellStyle name="_Borrowing costs_1" xfId="676"/>
    <cellStyle name="_C1_Cash_TCB_Group_YE" xfId="677"/>
    <cellStyle name="_C1_Cash_TCB_Group_YE_5.2" xfId="678"/>
    <cellStyle name="_C1_Cash_TCB_Group_YE_5.2_Settings" xfId="679"/>
    <cellStyle name="_C1_Cash_TCB_Group_YE_RZD_запрос реорганизация РЖД, НУ_OV" xfId="680"/>
    <cellStyle name="_C1_Cash_TCB_Group_YE_Settings" xfId="681"/>
    <cellStyle name="_C1_Cash_TCB_Group_YE_Проверки" xfId="682"/>
    <cellStyle name="_C1_Cash_TCB_Group_YE_Проверки_Settings" xfId="683"/>
    <cellStyle name="_C1_Cash_TCB_Group_YE_Регистр № 15 Оценочные резервы-last" xfId="684"/>
    <cellStyle name="_Capital_repair_ZMU_2005" xfId="685"/>
    <cellStyle name="_Cash_2005" xfId="686"/>
    <cellStyle name="_ChTPZ_2006_final_conversion" xfId="687"/>
    <cellStyle name="_ChTPZ_2006_final_conversion_1_InfoPack" xfId="688"/>
    <cellStyle name="_ChTPZ_2006_final_conversion_1_InfoPack_5.2" xfId="689"/>
    <cellStyle name="_ChTPZ_2006_final_conversion_1_InfoPack_5.2_Settings" xfId="690"/>
    <cellStyle name="_ChTPZ_2006_final_conversion_1_InfoPack_Settings" xfId="691"/>
    <cellStyle name="_ChTPZ_2006_final_conversion_1_InfoPack_Проверки" xfId="692"/>
    <cellStyle name="_ChTPZ_2006_final_conversion_1_InfoPack_Проверки_Settings" xfId="693"/>
    <cellStyle name="_ChTPZ_2006_final_conversion_5.2" xfId="694"/>
    <cellStyle name="_ChTPZ_2006_final_conversion_5.2_Settings" xfId="695"/>
    <cellStyle name="_ChTPZ_2006_final_conversion_InfoPack for Agrico_ZN" xfId="696"/>
    <cellStyle name="_ChTPZ_2006_final_conversion_InfoPack for Agrico_ZN 24.11" xfId="697"/>
    <cellStyle name="_ChTPZ_2006_final_conversion_InfoPack for Agrico_ZN 24.11_5.2" xfId="698"/>
    <cellStyle name="_ChTPZ_2006_final_conversion_InfoPack for Agrico_ZN 24.11_5.2_Settings" xfId="699"/>
    <cellStyle name="_ChTPZ_2006_final_conversion_InfoPack for Agrico_ZN 24.11_Settings" xfId="700"/>
    <cellStyle name="_ChTPZ_2006_final_conversion_InfoPack for Agrico_ZN 24.11_Проверки" xfId="701"/>
    <cellStyle name="_ChTPZ_2006_final_conversion_InfoPack for Agrico_ZN 24.11_Проверки_Settings" xfId="702"/>
    <cellStyle name="_ChTPZ_2006_final_conversion_InfoPack for Agrico_ZN_5.2" xfId="703"/>
    <cellStyle name="_ChTPZ_2006_final_conversion_InfoPack for Agrico_ZN_5.2_Settings" xfId="704"/>
    <cellStyle name="_ChTPZ_2006_final_conversion_InfoPack for Agrico_ZN_Settings" xfId="705"/>
    <cellStyle name="_ChTPZ_2006_final_conversion_InfoPack for Agrico_ZN_Проверки" xfId="706"/>
    <cellStyle name="_ChTPZ_2006_final_conversion_InfoPack for Agrico_ZN_Проверки_Settings" xfId="707"/>
    <cellStyle name="_ChTPZ_2006_final_conversion_RZD_запрос реорганизация РЖД, НУ_OV" xfId="708"/>
    <cellStyle name="_ChTPZ_2006_final_conversion_Settings" xfId="709"/>
    <cellStyle name="_ChTPZ_2006_final_conversion_Проверки" xfId="710"/>
    <cellStyle name="_ChTPZ_2006_final_conversion_Проверки_Settings" xfId="711"/>
    <cellStyle name="_ChTPZ_2006_final_conversion_Регистр № 15 Оценочные резервы-last" xfId="712"/>
    <cellStyle name="_ChTPZ_2006_final_conversion_Регистр № 4 ОС " xfId="713"/>
    <cellStyle name="_ChTPZ_2006_final_conversion_Регистр № 4 ОС _5.2" xfId="714"/>
    <cellStyle name="_ChTPZ_2006_final_conversion_Регистр № 4 ОС _5.2_Settings" xfId="715"/>
    <cellStyle name="_ChTPZ_2006_final_conversion_Регистр № 4 ОС _Settings" xfId="716"/>
    <cellStyle name="_ChTPZ_2006_final_conversion_Регистр № 4 ОС _Проверки" xfId="717"/>
    <cellStyle name="_ChTPZ_2006_final_conversion_Регистр № 4 ОС _Проверки_Settings" xfId="718"/>
    <cellStyle name="_CIB analytics" xfId="719"/>
    <cellStyle name="_CIB analytics_5.2" xfId="720"/>
    <cellStyle name="_CIB analytics_5.2_Settings" xfId="721"/>
    <cellStyle name="_CIB analytics_RZD_запрос реорганизация РЖД, НУ_OV" xfId="722"/>
    <cellStyle name="_CIB analytics_Settings" xfId="723"/>
    <cellStyle name="_CIB analytics_Проверки" xfId="724"/>
    <cellStyle name="_CIB analytics_Проверки_Settings" xfId="725"/>
    <cellStyle name="_CIB analytics_Регистр № 15 Оценочные резервы-last" xfId="726"/>
    <cellStyle name="_Consol" xfId="727"/>
    <cellStyle name="_Consolidation_6m06_new" xfId="728"/>
    <cellStyle name="_Consolidation_6m06_new_1_InfoPack" xfId="729"/>
    <cellStyle name="_Consolidation_6m06_new_1_InfoPack_5.2" xfId="730"/>
    <cellStyle name="_Consolidation_6m06_new_1_InfoPack_5.2_InfoPack_RZD_23.07.2009-7" xfId="731"/>
    <cellStyle name="_Consolidation_6m06_new_1_InfoPack_5.2_InfoPack_RZD_29.07.2009" xfId="732"/>
    <cellStyle name="_Consolidation_6m06_new_1_InfoPack_Settings" xfId="733"/>
    <cellStyle name="_Consolidation_6m06_new_1_InfoPack_Проверки" xfId="734"/>
    <cellStyle name="_Consolidation_6m06_new_1_InfoPack_Проверки_Settings" xfId="735"/>
    <cellStyle name="_Consolidation_6m06_new_5.2" xfId="736"/>
    <cellStyle name="_Consolidation_6m06_new_5.2_InfoPack_RZD_23.07.2009-7" xfId="737"/>
    <cellStyle name="_Consolidation_6m06_new_5.2_InfoPack_RZD_29.07.2009" xfId="738"/>
    <cellStyle name="_Consolidation_6m06_new_InfoPack for Agrico_ZN" xfId="739"/>
    <cellStyle name="_Consolidation_6m06_new_InfoPack for Agrico_ZN 24.11" xfId="740"/>
    <cellStyle name="_Consolidation_6m06_new_InfoPack for Agrico_ZN 24.11_5.2" xfId="741"/>
    <cellStyle name="_Consolidation_6m06_new_InfoPack for Agrico_ZN 24.11_5.2_InfoPack_RZD_23.07.2009-7" xfId="742"/>
    <cellStyle name="_Consolidation_6m06_new_InfoPack for Agrico_ZN 24.11_5.2_InfoPack_RZD_29.07.2009" xfId="743"/>
    <cellStyle name="_Consolidation_6m06_new_InfoPack for Agrico_ZN 24.11_Settings" xfId="744"/>
    <cellStyle name="_Consolidation_6m06_new_InfoPack for Agrico_ZN 24.11_Проверки" xfId="745"/>
    <cellStyle name="_Consolidation_6m06_new_InfoPack for Agrico_ZN 24.11_Проверки_Settings" xfId="746"/>
    <cellStyle name="_Consolidation_6m06_new_InfoPack for Agrico_ZN_5.2" xfId="747"/>
    <cellStyle name="_Consolidation_6m06_new_InfoPack for Agrico_ZN_5.2_InfoPack_RZD_23.07.2009-7" xfId="748"/>
    <cellStyle name="_Consolidation_6m06_new_InfoPack for Agrico_ZN_5.2_InfoPack_RZD_29.07.2009" xfId="749"/>
    <cellStyle name="_Consolidation_6m06_new_InfoPack for Agrico_ZN_Settings" xfId="750"/>
    <cellStyle name="_Consolidation_6m06_new_InfoPack for Agrico_ZN_Проверки" xfId="751"/>
    <cellStyle name="_Consolidation_6m06_new_InfoPack for Agrico_ZN_Проверки_Settings" xfId="752"/>
    <cellStyle name="_Consolidation_6m06_new_№ х Основные средства1" xfId="753"/>
    <cellStyle name="_Consolidation_6m06_new_№ х Основные средства1_5.2" xfId="754"/>
    <cellStyle name="_Consolidation_6m06_new_№ х Основные средства1_5.2_Settings" xfId="755"/>
    <cellStyle name="_Consolidation_6m06_new_№ х Основные средства1_Settings" xfId="756"/>
    <cellStyle name="_Consolidation_6m06_new_№ х Основные средства1_Проверки" xfId="757"/>
    <cellStyle name="_Consolidation_6m06_new_№ х Основные средства1_Проверки_Settings" xfId="758"/>
    <cellStyle name="_Consolidation_6m06_new_RZD_запрос реорганизация РЖД, НУ_OV" xfId="759"/>
    <cellStyle name="_Consolidation_6m06_new_Settings" xfId="760"/>
    <cellStyle name="_Consolidation_6m06_new_Support for cash_flow" xfId="761"/>
    <cellStyle name="_Consolidation_6m06_new_Support for cash_flow_5.2" xfId="762"/>
    <cellStyle name="_Consolidation_6m06_new_Support for cash_flow_5.2_Settings" xfId="763"/>
    <cellStyle name="_Consolidation_6m06_new_Support for cash_flow_RZD_запрос реорганизация РЖД, НУ_OV" xfId="764"/>
    <cellStyle name="_Consolidation_6m06_new_Support for cash_flow_Settings" xfId="765"/>
    <cellStyle name="_Consolidation_6m06_new_Support for cash_flow_Проверки" xfId="766"/>
    <cellStyle name="_Consolidation_6m06_new_Support for cash_flow_Проверки_Settings" xfId="767"/>
    <cellStyle name="_Consolidation_6m06_new_Support for cash_flow_Регистр № 15 Оценочные резервы-last" xfId="768"/>
    <cellStyle name="_Consolidation_6m06_new_Лизинг" xfId="769"/>
    <cellStyle name="_Consolidation_6m06_new_Лизинг_5.2" xfId="770"/>
    <cellStyle name="_Consolidation_6m06_new_Лизинг_5.2_InfoPack_RZD_23.07.2009-7" xfId="771"/>
    <cellStyle name="_Consolidation_6m06_new_Лизинг_5.2_InfoPack_RZD_29.07.2009" xfId="772"/>
    <cellStyle name="_Consolidation_6m06_new_Лизинг_Settings" xfId="773"/>
    <cellStyle name="_Consolidation_6m06_new_Лизинг_Проверки" xfId="774"/>
    <cellStyle name="_Consolidation_6m06_new_Лизинг_Проверки_Settings" xfId="775"/>
    <cellStyle name="_Consolidation_6m06_new_Проверки" xfId="776"/>
    <cellStyle name="_Consolidation_6m06_new_Проверки_Settings" xfId="777"/>
    <cellStyle name="_Consolidation_6m06_new_Регистр № 15 Оценочные резервы-last" xfId="778"/>
    <cellStyle name="_Consolidation_6m06_new_Регистр № 4 ОС " xfId="779"/>
    <cellStyle name="_Consolidation_6m06_new_Регистр № 4 ОС _5.2" xfId="780"/>
    <cellStyle name="_Consolidation_6m06_new_Регистр № 4 ОС _5.2_InfoPack_RZD_23.07.2009-7" xfId="781"/>
    <cellStyle name="_Consolidation_6m06_new_Регистр № 4 ОС _5.2_InfoPack_RZD_29.07.2009" xfId="782"/>
    <cellStyle name="_Consolidation_6m06_new_Регистр № 4 ОС _Settings" xfId="783"/>
    <cellStyle name="_Consolidation_6m06_new_Регистр № 4 ОС _Проверки" xfId="784"/>
    <cellStyle name="_Consolidation_6m06_new_Регистр № 4 ОС _Проверки_Settings" xfId="785"/>
    <cellStyle name="_Conterparty" xfId="786"/>
    <cellStyle name="_Conterparty_5.2" xfId="787"/>
    <cellStyle name="_Conterparty_5.2_Settings" xfId="788"/>
    <cellStyle name="_Conterparty_RZD_запрос реорганизация РЖД, НУ_OV" xfId="789"/>
    <cellStyle name="_Conterparty_Settings" xfId="790"/>
    <cellStyle name="_Conterparty_Проверки" xfId="791"/>
    <cellStyle name="_Conterparty_Проверки_Settings" xfId="792"/>
    <cellStyle name="_Conterparty_Регистр № 15 Оценочные резервы-last" xfId="793"/>
    <cellStyle name="_Conversion  31.12.2005 PwC" xfId="794"/>
    <cellStyle name="_Conversion  31.12.2005 PwC_5.2" xfId="795"/>
    <cellStyle name="_Conversion  31.12.2005 PwC_5.2_Settings" xfId="796"/>
    <cellStyle name="_Conversion  31.12.2005 PwC_RZD_запрос реорганизация РЖД, НУ_OV" xfId="797"/>
    <cellStyle name="_Conversion  31.12.2005 PwC_Settings" xfId="798"/>
    <cellStyle name="_Conversion  31.12.2005 PwC_Проверки" xfId="799"/>
    <cellStyle name="_Conversion  31.12.2005 PwC_Проверки_Settings" xfId="800"/>
    <cellStyle name="_Conversion  31.12.2005 PwC_Регистр № 15 Оценочные резервы-last" xfId="801"/>
    <cellStyle name="_Conversion CIB 31.12.2005" xfId="802"/>
    <cellStyle name="_Conversion CIB 31.12.2005_5.2" xfId="803"/>
    <cellStyle name="_Conversion CIB 31.12.2005_5.2_Settings" xfId="804"/>
    <cellStyle name="_Conversion CIB 31.12.2005_RZD_запрос реорганизация РЖД, НУ_OV" xfId="805"/>
    <cellStyle name="_Conversion CIB 31.12.2005_Settings" xfId="806"/>
    <cellStyle name="_Conversion CIB 31.12.2005_Проверки" xfId="807"/>
    <cellStyle name="_Conversion CIB 31.12.2005_Проверки_Settings" xfId="808"/>
    <cellStyle name="_Conversion CIB 31.12.2005_Регистр № 15 Оценочные резервы-last" xfId="809"/>
    <cellStyle name="_Conversion IBA_Bank 01.01.2006" xfId="810"/>
    <cellStyle name="_Conversion IBA_Bank 01.01.2006_5.2" xfId="811"/>
    <cellStyle name="_Conversion IBA_Bank 01.01.2006_5.2_Settings" xfId="812"/>
    <cellStyle name="_Conversion IBA_Bank 01.01.2006_RZD_запрос реорганизация РЖД, НУ_OV" xfId="813"/>
    <cellStyle name="_Conversion IBA_Bank 01.01.2006_Settings" xfId="814"/>
    <cellStyle name="_Conversion IBA_Bank 01.01.2006_Проверки" xfId="815"/>
    <cellStyle name="_Conversion IBA_Bank 01.01.2006_Проверки_Settings" xfId="816"/>
    <cellStyle name="_Conversion IBA_Bank 01.01.2006_Регистр № 15 Оценочные резервы-last" xfId="817"/>
    <cellStyle name="_Conversion TCB 01.07.2006" xfId="818"/>
    <cellStyle name="_Conversion TCB 01.07.2006_5.2" xfId="819"/>
    <cellStyle name="_Conversion TCB 01.07.2006_5.2_Settings" xfId="820"/>
    <cellStyle name="_Conversion TCB 01.07.2006_RZD_запрос реорганизация РЖД, НУ_OV" xfId="821"/>
    <cellStyle name="_Conversion TCB 01.07.2006_Settings" xfId="822"/>
    <cellStyle name="_Conversion TCB 01.07.2006_Проверки" xfId="823"/>
    <cellStyle name="_Conversion TCB 01.07.2006_Проверки_Settings" xfId="824"/>
    <cellStyle name="_Conversion TCB 01.07.2006_Регистр № 15 Оценочные резервы-last" xfId="825"/>
    <cellStyle name="_Conversion_ESO_CB_2005_29.05.07" xfId="826"/>
    <cellStyle name="_Conversion_RMZ_CB_2005" xfId="827"/>
    <cellStyle name="_Conversion_RSZ_CB_2005" xfId="828"/>
    <cellStyle name="_Conversion_TLK_CB_2005" xfId="829"/>
    <cellStyle name="_Conversion_UAT_CB_2005" xfId="830"/>
    <cellStyle name="_Conversion_ZP_CB_2005_mapped" xfId="831"/>
    <cellStyle name="_Conveyer_EA_(KM)_v6" xfId="832"/>
    <cellStyle name="_Copy of KCCK CIP" xfId="833"/>
    <cellStyle name="_COS" xfId="834"/>
    <cellStyle name="_COS_mapping_ZMU_2005_v.02_AG" xfId="835"/>
    <cellStyle name="_Cost forms - presentation2" xfId="836"/>
    <cellStyle name="_Cost forms - presentation2_5.2" xfId="837"/>
    <cellStyle name="_Cost forms - presentation2_5.2_Settings" xfId="838"/>
    <cellStyle name="_Cost forms - presentation2_RZD_запрос реорганизация РЖД, НУ_OV" xfId="839"/>
    <cellStyle name="_Cost forms - presentation2_Settings" xfId="840"/>
    <cellStyle name="_Cost forms - presentation2_Проверки" xfId="841"/>
    <cellStyle name="_Cost forms - presentation2_Проверки_Settings" xfId="842"/>
    <cellStyle name="_Cost forms - presentation2_Регистр № 15 Оценочные резервы-last" xfId="843"/>
    <cellStyle name="_Credit risk exposure" xfId="844"/>
    <cellStyle name="_Currency" xfId="845"/>
    <cellStyle name="_CurrencySpace" xfId="846"/>
    <cellStyle name="_D_TCB_securities portfolio_Group_3Q2006" xfId="847"/>
    <cellStyle name="_D_TCB_securities portfolio_Group_3Q2006_5.2" xfId="848"/>
    <cellStyle name="_D_TCB_securities portfolio_Group_3Q2006_5.2_Settings" xfId="849"/>
    <cellStyle name="_D_TCB_securities portfolio_Group_3Q2006_RZD_запрос реорганизация РЖД, НУ_OV" xfId="850"/>
    <cellStyle name="_D_TCB_securities portfolio_Group_3Q2006_Settings" xfId="851"/>
    <cellStyle name="_D_TCB_securities portfolio_Group_3Q2006_Проверки" xfId="852"/>
    <cellStyle name="_D_TCB_securities portfolio_Group_3Q2006_Проверки_Settings" xfId="853"/>
    <cellStyle name="_D_TCB_securities portfolio_Group_3Q2006_Регистр № 15 Оценочные резервы-last" xfId="854"/>
    <cellStyle name="_D_TCB_securities_MTCB_300906" xfId="855"/>
    <cellStyle name="_D_TCB_securities_MTCB_300906_5.2" xfId="856"/>
    <cellStyle name="_D_TCB_securities_MTCB_300906_5.2_Settings" xfId="857"/>
    <cellStyle name="_D_TCB_securities_MTCB_300906_RZD_запрос реорганизация РЖД, НУ_OV" xfId="858"/>
    <cellStyle name="_D_TCB_securities_MTCB_300906_Settings" xfId="859"/>
    <cellStyle name="_D_TCB_securities_MTCB_300906_Проверки" xfId="860"/>
    <cellStyle name="_D_TCB_securities_MTCB_300906_Проверки_Settings" xfId="861"/>
    <cellStyle name="_D_TCB_securities_MTCB_300906_Регистр № 15 Оценочные резервы-last" xfId="862"/>
    <cellStyle name="_D1_Securities_TCB_Group_HY2007" xfId="863"/>
    <cellStyle name="_D1_Securities_TCB_Group_HY2007_5.2" xfId="864"/>
    <cellStyle name="_D1_Securities_TCB_Group_HY2007_5.2_Settings" xfId="865"/>
    <cellStyle name="_D1_Securities_TCB_Group_HY2007_RZD_запрос реорганизация РЖД, НУ_OV" xfId="866"/>
    <cellStyle name="_D1_Securities_TCB_Group_HY2007_Settings" xfId="867"/>
    <cellStyle name="_D1_Securities_TCB_Group_HY2007_Проверки" xfId="868"/>
    <cellStyle name="_D1_Securities_TCB_Group_HY2007_Проверки_Settings" xfId="869"/>
    <cellStyle name="_D1_Securities_TCB_Group_HY2007_Регистр № 15 Оценочные резервы-last" xfId="870"/>
    <cellStyle name="_DB_selected_Aliya_KIP_V18" xfId="871"/>
    <cellStyle name="_DBO Transcontainer 2006 (3)" xfId="872"/>
    <cellStyle name="_DBO Transcontainer 2006 (3)_5.2" xfId="873"/>
    <cellStyle name="_DBO Transcontainer 2006 (3)_5.2_Settings" xfId="874"/>
    <cellStyle name="_DBO Transcontainer 2006 (3)_RZD_запрос реорганизация РЖД, НУ_OV" xfId="875"/>
    <cellStyle name="_DBO Transcontainer 2006 (3)_Settings" xfId="876"/>
    <cellStyle name="_DBO Transcontainer 2006 (3)_Проверки" xfId="877"/>
    <cellStyle name="_DBO Transcontainer 2006 (3)_Проверки_Settings" xfId="878"/>
    <cellStyle name="_DBO Transcontainer 2006 (3)_Регистр № 15 Оценочные резервы-last" xfId="879"/>
    <cellStyle name="_DCF_ДСК-3_имущ.комплекс" xfId="880"/>
    <cellStyle name="_DCF_ДСК-3_имущ.комплекс_1_InfoPack" xfId="881"/>
    <cellStyle name="_DCF_ДСК-3_имущ.комплекс_1_InfoPack_5.2" xfId="882"/>
    <cellStyle name="_DCF_ДСК-3_имущ.комплекс_1_InfoPack_5.2_Settings" xfId="883"/>
    <cellStyle name="_DCF_ДСК-3_имущ.комплекс_1_InfoPack_Settings" xfId="884"/>
    <cellStyle name="_DCF_ДСК-3_имущ.комплекс_1_InfoPack_Проверки" xfId="885"/>
    <cellStyle name="_DCF_ДСК-3_имущ.комплекс_1_InfoPack_Проверки_Settings" xfId="886"/>
    <cellStyle name="_DCF_ДСК-3_имущ.комплекс_5.2" xfId="887"/>
    <cellStyle name="_DCF_ДСК-3_имущ.комплекс_5.2_Settings" xfId="888"/>
    <cellStyle name="_DCF_ДСК-3_имущ.комплекс_InfoPack for Agrico_ZN" xfId="889"/>
    <cellStyle name="_DCF_ДСК-3_имущ.комплекс_InfoPack for Agrico_ZN 24.11" xfId="890"/>
    <cellStyle name="_DCF_ДСК-3_имущ.комплекс_InfoPack for Agrico_ZN 24.11_5.2" xfId="891"/>
    <cellStyle name="_DCF_ДСК-3_имущ.комплекс_InfoPack for Agrico_ZN 24.11_5.2_Settings" xfId="892"/>
    <cellStyle name="_DCF_ДСК-3_имущ.комплекс_InfoPack for Agrico_ZN 24.11_Settings" xfId="893"/>
    <cellStyle name="_DCF_ДСК-3_имущ.комплекс_InfoPack for Agrico_ZN 24.11_Проверки" xfId="894"/>
    <cellStyle name="_DCF_ДСК-3_имущ.комплекс_InfoPack for Agrico_ZN 24.11_Проверки_Settings" xfId="895"/>
    <cellStyle name="_DCF_ДСК-3_имущ.комплекс_InfoPack for Agrico_ZN_5.2" xfId="896"/>
    <cellStyle name="_DCF_ДСК-3_имущ.комплекс_InfoPack for Agrico_ZN_5.2_Settings" xfId="897"/>
    <cellStyle name="_DCF_ДСК-3_имущ.комплекс_InfoPack for Agrico_ZN_Settings" xfId="898"/>
    <cellStyle name="_DCF_ДСК-3_имущ.комплекс_InfoPack for Agrico_ZN_Проверки" xfId="899"/>
    <cellStyle name="_DCF_ДСК-3_имущ.комплекс_InfoPack for Agrico_ZN_Проверки_Settings" xfId="900"/>
    <cellStyle name="_DCF_ДСК-3_имущ.комплекс_RZD_запрос реорганизация РЖД, НУ_OV" xfId="901"/>
    <cellStyle name="_DCF_ДСК-3_имущ.комплекс_Settings" xfId="902"/>
    <cellStyle name="_DCF_ДСК-3_имущ.комплекс_Проверки" xfId="903"/>
    <cellStyle name="_DCF_ДСК-3_имущ.комплекс_Проверки_Settings" xfId="904"/>
    <cellStyle name="_DCF_ДСК-3_имущ.комплекс_Регистр № 15 Оценочные резервы-last" xfId="905"/>
    <cellStyle name="_DCF_ДСК-3_имущ.комплекс_Регистр № 4 ОС " xfId="906"/>
    <cellStyle name="_DCF_ДСК-3_имущ.комплекс_Регистр № 4 ОС _5.2" xfId="907"/>
    <cellStyle name="_DCF_ДСК-3_имущ.комплекс_Регистр № 4 ОС _5.2_Settings" xfId="908"/>
    <cellStyle name="_DCF_ДСК-3_имущ.комплекс_Регистр № 4 ОС _Settings" xfId="909"/>
    <cellStyle name="_DCF_ДСК-3_имущ.комплекс_Регистр № 4 ОС _Проверки" xfId="910"/>
    <cellStyle name="_DCF_ДСК-3_имущ.комплекс_Регистр № 4 ОС _Проверки_Settings" xfId="911"/>
    <cellStyle name="_DCF_Тулачермет" xfId="912"/>
    <cellStyle name="_DCF_Тулачермет_1_InfoPack" xfId="913"/>
    <cellStyle name="_DCF_Тулачермет_1_InfoPack_5.2" xfId="914"/>
    <cellStyle name="_DCF_Тулачермет_1_InfoPack_5.2_Settings" xfId="915"/>
    <cellStyle name="_DCF_Тулачермет_1_InfoPack_Settings" xfId="916"/>
    <cellStyle name="_DCF_Тулачермет_1_InfoPack_Проверки" xfId="917"/>
    <cellStyle name="_DCF_Тулачермет_1_InfoPack_Проверки_Settings" xfId="918"/>
    <cellStyle name="_DCF_Тулачермет_5.2" xfId="919"/>
    <cellStyle name="_DCF_Тулачермет_5.2_Settings" xfId="920"/>
    <cellStyle name="_DCF_Тулачермет_InfoPack for Agrico_ZN" xfId="921"/>
    <cellStyle name="_DCF_Тулачермет_InfoPack for Agrico_ZN 24.11" xfId="922"/>
    <cellStyle name="_DCF_Тулачермет_InfoPack for Agrico_ZN 24.11_5.2" xfId="923"/>
    <cellStyle name="_DCF_Тулачермет_InfoPack for Agrico_ZN 24.11_5.2_Settings" xfId="924"/>
    <cellStyle name="_DCF_Тулачермет_InfoPack for Agrico_ZN 24.11_Settings" xfId="925"/>
    <cellStyle name="_DCF_Тулачермет_InfoPack for Agrico_ZN 24.11_Проверки" xfId="926"/>
    <cellStyle name="_DCF_Тулачермет_InfoPack for Agrico_ZN_5.2" xfId="927"/>
    <cellStyle name="_DCF_Тулачермет_InfoPack for Agrico_ZN_Settings" xfId="928"/>
    <cellStyle name="_DCF_Тулачермет_InfoPack for Agrico_ZN_Проверки" xfId="929"/>
    <cellStyle name="_DCF_Тулачермет_RZD_запрос реорганизация РЖД, НУ_OV" xfId="930"/>
    <cellStyle name="_DCF_Тулачермет_Settings" xfId="931"/>
    <cellStyle name="_DCF_Тулачермет_Проверки" xfId="932"/>
    <cellStyle name="_DCF_Тулачермет_Регистр № 15 Оценочные резервы-last" xfId="933"/>
    <cellStyle name="_DCF_Тулачермет_Регистр № 4 ОС " xfId="934"/>
    <cellStyle name="_DCF_Тулачермет_Регистр № 4 ОС _5.2" xfId="935"/>
    <cellStyle name="_DCF_Тулачермет_Регистр № 4 ОС _Проверки" xfId="936"/>
    <cellStyle name="_Due DiligIndiv Entity BS 93007" xfId="937"/>
    <cellStyle name="_due from-due to other banks" xfId="938"/>
    <cellStyle name="_E_Loans_Convers group" xfId="939"/>
    <cellStyle name="_E_Loans_Convers group_5.2" xfId="940"/>
    <cellStyle name="_E_Loans_Convers group_RZD_запрос реорганизация РЖД, НУ_OV" xfId="941"/>
    <cellStyle name="_E_Loans_Convers group_Регистр № 15 Оценочные резервы-last" xfId="942"/>
    <cellStyle name="_E_Loans_HY_2006_v8" xfId="943"/>
    <cellStyle name="_E_Loans_HY_2006_v8_5.2" xfId="944"/>
    <cellStyle name="_E_Loans_HY_2006_v8_RZD_запрос реорганизация РЖД, НУ_OV" xfId="945"/>
    <cellStyle name="_E_Loans_HY_2006_v8_Проверки" xfId="946"/>
    <cellStyle name="_E_Loans_HY_2006_v8_Регистр № 15 Оценочные резервы-last" xfId="947"/>
    <cellStyle name="_E1_AR" xfId="948"/>
    <cellStyle name="_E1_AR_5.2" xfId="949"/>
    <cellStyle name="_E1_AR_RZD_запрос реорганизация РЖД, НУ_OV" xfId="950"/>
    <cellStyle name="_E1_AR_Проверки" xfId="951"/>
    <cellStyle name="_E1_AR_Регистр № 15 Оценочные резервы-last" xfId="952"/>
    <cellStyle name="_E1_Loans to customers_SLT_2005YE_final" xfId="953"/>
    <cellStyle name="_E1_Loans to customers_SLT_2005YE_final_5.2" xfId="954"/>
    <cellStyle name="_E1_Loans to customers_SLT_2005YE_final_RZD_запрос реорганизация РЖД, НУ_OV" xfId="955"/>
    <cellStyle name="_E1_Loans to customers_SLT_2005YE_final_Проверки" xfId="956"/>
    <cellStyle name="_E1_Loans to customers_SLT_2005YE_final_Регистр № 15 Оценочные резервы-last" xfId="957"/>
    <cellStyle name="_E49_Sample_by_steps" xfId="958"/>
    <cellStyle name="_E49_Sample_by_steps_5.2" xfId="959"/>
    <cellStyle name="_E49_Sample_by_steps_RZD_запрос реорганизация РЖД, НУ_OV" xfId="960"/>
    <cellStyle name="_E49_Sample_by_steps_Проверки" xfId="961"/>
    <cellStyle name="_E49_Sample_by_steps_Регистр № 15 Оценочные резервы-last" xfId="962"/>
    <cellStyle name="_ECOK_2005_mapping" xfId="963"/>
    <cellStyle name="_Emil_spec.tech_v4" xfId="964"/>
    <cellStyle name="_ENAO" xfId="965"/>
    <cellStyle name="_Error schedule 31.12.2007" xfId="966"/>
    <cellStyle name="_F1_IBL_granted_TCB_HY2007" xfId="967"/>
    <cellStyle name="_F1_IBL_granted_TCB_HY2007_5.2" xfId="968"/>
    <cellStyle name="_F1_IBL_granted_TCB_HY2007_RZD_запрос реорганизация РЖД, НУ_OV" xfId="969"/>
    <cellStyle name="_F1_IBL_granted_TCB_HY2007_Проверки" xfId="970"/>
    <cellStyle name="_F1_IBL_granted_TCB_HY2007_Регистр № 15 Оценочные резервы-last" xfId="971"/>
    <cellStyle name="_FA entries 21.07.2008" xfId="972"/>
    <cellStyle name="_FA IBA 2005 " xfId="973"/>
    <cellStyle name="_FA IBA 2005 _5.2" xfId="974"/>
    <cellStyle name="_FA IBA 2005 _RZD_запрос реорганизация РЖД, НУ_OV" xfId="975"/>
    <cellStyle name="_FA IBA 2005 _Проверки" xfId="976"/>
    <cellStyle name="_FA IBA 2005 _Регистр № 15 Оценочные резервы-last" xfId="977"/>
    <cellStyle name="_FA IFRS Adj v1" xfId="978"/>
    <cellStyle name="_FA transformation" xfId="979"/>
    <cellStyle name="_FA-CIP combined 2006_22.08.07" xfId="980"/>
    <cellStyle name="_FA-CIP KCCK 2006 21.08.2007" xfId="981"/>
    <cellStyle name="_FA-US-FY0801(KOREA)" xfId="982"/>
    <cellStyle name="_FFF" xfId="983"/>
    <cellStyle name="_FFF_5.2" xfId="984"/>
    <cellStyle name="_FFF_Capex-new" xfId="985"/>
    <cellStyle name="_FFF_Capex-new_5.2" xfId="986"/>
    <cellStyle name="_FFF_Capex-new_RZD_запрос реорганизация РЖД, НУ_OV" xfId="987"/>
    <cellStyle name="_FFF_Capex-new_Проверки" xfId="988"/>
    <cellStyle name="_FFF_Capex-new_Регистр № 15 Оценочные резервы-last" xfId="989"/>
    <cellStyle name="_FFF_N20_5" xfId="990"/>
    <cellStyle name="_FFF_N20_5_5.2" xfId="991"/>
    <cellStyle name="_FFF_N20_5_RZD_запрос реорганизация РЖД, НУ_OV" xfId="992"/>
    <cellStyle name="_FFF_N20_5_Проверки" xfId="993"/>
    <cellStyle name="_FFF_N20_5_Регистр № 15 Оценочные резервы-last" xfId="994"/>
    <cellStyle name="_FFF_N20_6" xfId="995"/>
    <cellStyle name="_FFF_N20_6_5.2" xfId="996"/>
    <cellStyle name="_FFF_N20_6_RZD_запрос реорганизация РЖД, НУ_OV" xfId="997"/>
    <cellStyle name="_FFF_N20_6_Проверки" xfId="998"/>
    <cellStyle name="_FFF_N20_6_Регистр № 15 Оценочные резервы-last" xfId="999"/>
    <cellStyle name="_FFF_New Form10_2" xfId="1000"/>
    <cellStyle name="_FFF_New Form10_2_5.2" xfId="1001"/>
    <cellStyle name="_FFF_New Form10_2_RZD_запрос реорганизация РЖД, НУ_OV" xfId="1002"/>
    <cellStyle name="_FFF_New Form10_2_Проверки" xfId="1003"/>
    <cellStyle name="_FFF_New Form10_2_Регистр № 15 Оценочные резервы-last" xfId="1004"/>
    <cellStyle name="_FFF_Nsi" xfId="1005"/>
    <cellStyle name="_FFF_Nsi - last version" xfId="1006"/>
    <cellStyle name="_FFF_Nsi - last version for programming" xfId="1007"/>
    <cellStyle name="_FFF_Nsi - last version for programming_5.2" xfId="1008"/>
    <cellStyle name="_FFF_Nsi - last version for programming_RZD_запрос реорганизация РЖД, НУ_OV" xfId="1009"/>
    <cellStyle name="_FFF_Nsi - last version for programming_Проверки" xfId="1010"/>
    <cellStyle name="_FFF_Nsi - last version for programming_Регистр № 15 Оценочные резервы-last" xfId="1011"/>
    <cellStyle name="_FFF_Nsi - last version_5.2" xfId="1012"/>
    <cellStyle name="_FFF_Nsi - last version_RZD_запрос реорганизация РЖД, НУ_OV" xfId="1013"/>
    <cellStyle name="_FFF_Nsi - last version_Проверки" xfId="1014"/>
    <cellStyle name="_FFF_Nsi - last version_Регистр № 15 Оценочные резервы-last" xfId="1015"/>
    <cellStyle name="_FFF_Nsi - next_last version" xfId="1016"/>
    <cellStyle name="_FFF_Nsi - next_last version_5.2" xfId="1017"/>
    <cellStyle name="_FFF_Nsi - next_last version_RZD_запрос реорганизация РЖД, НУ_OV" xfId="1018"/>
    <cellStyle name="_FFF_Nsi - next_last version_Проверки" xfId="1019"/>
    <cellStyle name="_FFF_Nsi - next_last version_Регистр № 15 Оценочные резервы-last" xfId="1020"/>
    <cellStyle name="_FFF_Nsi -super_ last version" xfId="1021"/>
    <cellStyle name="_FFF_Nsi -super_ last version_5.2" xfId="1022"/>
    <cellStyle name="_FFF_Nsi -super_ last version_RZD_запрос реорганизация РЖД, НУ_OV" xfId="1023"/>
    <cellStyle name="_FFF_Nsi -super_ last version_Проверки" xfId="1024"/>
    <cellStyle name="_FFF_Nsi -super_ last version_Регистр № 15 Оценочные резервы-last" xfId="1025"/>
    <cellStyle name="_FFF_Nsi_1" xfId="1026"/>
    <cellStyle name="_FFF_Nsi_1_5.2" xfId="1027"/>
    <cellStyle name="_FFF_Nsi_1_RZD_запрос реорганизация РЖД, НУ_OV" xfId="1028"/>
    <cellStyle name="_FFF_Nsi_1_Проверки" xfId="1029"/>
    <cellStyle name="_FFF_Nsi_1_Регистр № 15 Оценочные резервы-last" xfId="1030"/>
    <cellStyle name="_FFF_Nsi_139" xfId="1031"/>
    <cellStyle name="_FFF_Nsi_139_5.2" xfId="1032"/>
    <cellStyle name="_FFF_Nsi_139_RZD_запрос реорганизация РЖД, НУ_OV" xfId="1033"/>
    <cellStyle name="_FFF_Nsi_139_Проверки" xfId="1034"/>
    <cellStyle name="_FFF_Nsi_139_Регистр № 15 Оценочные резервы-last" xfId="1035"/>
    <cellStyle name="_FFF_Nsi_140" xfId="1036"/>
    <cellStyle name="_FFF_Nsi_140(Зах)" xfId="1037"/>
    <cellStyle name="_FFF_Nsi_140(Зах)_5.2" xfId="1038"/>
    <cellStyle name="_FFF_Nsi_140(Зах)_RZD_запрос реорганизация РЖД, НУ_OV" xfId="1039"/>
    <cellStyle name="_FFF_Nsi_140(Зах)_Проверки" xfId="1040"/>
    <cellStyle name="_FFF_Nsi_140(Зах)_Регистр № 15 Оценочные резервы-last" xfId="1041"/>
    <cellStyle name="_FFF_Nsi_140_5.2" xfId="1042"/>
    <cellStyle name="_FFF_Nsi_140_mod" xfId="1043"/>
    <cellStyle name="_FFF_Nsi_140_mod_5.2" xfId="1044"/>
    <cellStyle name="_FFF_Nsi_140_mod_RZD_запрос реорганизация РЖД, НУ_OV" xfId="1045"/>
    <cellStyle name="_FFF_Nsi_140_mod_Проверки" xfId="1046"/>
    <cellStyle name="_FFF_Nsi_140_mod_Регистр № 15 Оценочные резервы-last" xfId="1047"/>
    <cellStyle name="_FFF_Nsi_140_RZD_запрос реорганизация РЖД, НУ_OV" xfId="1048"/>
    <cellStyle name="_FFF_Nsi_140_Проверки" xfId="1049"/>
    <cellStyle name="_FFF_Nsi_140_Регистр № 15 Оценочные резервы-last" xfId="1050"/>
    <cellStyle name="_FFF_Nsi_5.2" xfId="1051"/>
    <cellStyle name="_FFF_Nsi_Jan1" xfId="1052"/>
    <cellStyle name="_FFF_Nsi_Jan1_5.2" xfId="1053"/>
    <cellStyle name="_FFF_Nsi_Jan1_RZD_запрос реорганизация РЖД, НУ_OV" xfId="1054"/>
    <cellStyle name="_FFF_Nsi_Jan1_Проверки" xfId="1055"/>
    <cellStyle name="_FFF_Nsi_Jan1_Регистр № 15 Оценочные резервы-last" xfId="1056"/>
    <cellStyle name="_FFF_Nsi_RZD_запрос реорганизация РЖД, НУ_OV" xfId="1057"/>
    <cellStyle name="_FFF_Nsi_Проверки" xfId="1058"/>
    <cellStyle name="_FFF_Nsi_Регистр № 15 Оценочные резервы-last" xfId="1059"/>
    <cellStyle name="_FFF_Nsi2" xfId="1060"/>
    <cellStyle name="_FFF_Nsi2_5.2" xfId="1061"/>
    <cellStyle name="_FFF_Nsi2_RZD_запрос реорганизация РЖД, НУ_OV" xfId="1062"/>
    <cellStyle name="_FFF_Nsi2_Проверки" xfId="1063"/>
    <cellStyle name="_FFF_Nsi2_Регистр № 15 Оценочные резервы-last" xfId="1064"/>
    <cellStyle name="_FFF_RZD_запрос реорганизация РЖД, НУ_OV" xfId="1065"/>
    <cellStyle name="_FFF_Sheet1" xfId="1066"/>
    <cellStyle name="_FFF_Sheet1_5.2" xfId="1067"/>
    <cellStyle name="_FFF_Sheet1_RZD_запрос реорганизация РЖД, НУ_OV" xfId="1068"/>
    <cellStyle name="_FFF_Sheet1_Проверки" xfId="1069"/>
    <cellStyle name="_FFF_Sheet1_Регистр № 15 Оценочные резервы-last" xfId="1070"/>
    <cellStyle name="_FFF_Summary" xfId="1071"/>
    <cellStyle name="_FFF_Summary_5.2" xfId="1072"/>
    <cellStyle name="_FFF_Summary_RZD_запрос реорганизация РЖД, НУ_OV" xfId="1073"/>
    <cellStyle name="_FFF_Summary_Проверки" xfId="1074"/>
    <cellStyle name="_FFF_Summary_Регистр № 15 Оценочные резервы-last" xfId="1075"/>
    <cellStyle name="_FFF_Tax_form_1кв_3" xfId="1076"/>
    <cellStyle name="_FFF_Tax_form_1кв_3_5.2" xfId="1077"/>
    <cellStyle name="_FFF_Tax_form_1кв_3_RZD_запрос реорганизация РЖД, НУ_OV" xfId="1078"/>
    <cellStyle name="_FFF_Tax_form_1кв_3_Проверки" xfId="1079"/>
    <cellStyle name="_FFF_Tax_form_1кв_3_Регистр № 15 Оценочные резервы-last" xfId="1080"/>
    <cellStyle name="_FFF_test_11" xfId="1081"/>
    <cellStyle name="_FFF_test_11_5.2" xfId="1082"/>
    <cellStyle name="_FFF_test_11_RZD_запрос реорганизация РЖД, НУ_OV" xfId="1083"/>
    <cellStyle name="_FFF_test_11_Проверки" xfId="1084"/>
    <cellStyle name="_FFF_test_11_Регистр № 15 Оценочные резервы-last" xfId="1085"/>
    <cellStyle name="_FFF_БКЭ" xfId="1086"/>
    <cellStyle name="_FFF_БКЭ_5.2" xfId="1087"/>
    <cellStyle name="_FFF_БКЭ_RZD_запрос реорганизация РЖД, НУ_OV" xfId="1088"/>
    <cellStyle name="_FFF_БКЭ_Проверки" xfId="1089"/>
    <cellStyle name="_FFF_БКЭ_Регистр № 15 Оценочные резервы-last" xfId="1090"/>
    <cellStyle name="_FFF_Книга7" xfId="1091"/>
    <cellStyle name="_FFF_Книга7_5.2" xfId="1092"/>
    <cellStyle name="_FFF_Книга7_RZD_запрос реорганизация РЖД, НУ_OV" xfId="1093"/>
    <cellStyle name="_FFF_Книга7_Проверки" xfId="1094"/>
    <cellStyle name="_FFF_Книга7_Регистр № 15 Оценочные резервы-last" xfId="1095"/>
    <cellStyle name="_FFF_Проверки" xfId="1096"/>
    <cellStyle name="_FFF_Регистр № 15 Оценочные резервы-last" xfId="1097"/>
    <cellStyle name="_FFF_Форма 12 last" xfId="1098"/>
    <cellStyle name="_FFF_Форма 12 last_5.2" xfId="1099"/>
    <cellStyle name="_FFF_Форма 12 last_RZD_запрос реорганизация РЖД, НУ_OV" xfId="1100"/>
    <cellStyle name="_FFF_Форма 12 last_Проверки" xfId="1101"/>
    <cellStyle name="_FFF_Форма 12 last_Регистр № 15 Оценочные резервы-last" xfId="1102"/>
    <cellStyle name="_Final analytical procedures_RSbnew" xfId="1103"/>
    <cellStyle name="_Final analytical procedures_RSbnew_5.2" xfId="1104"/>
    <cellStyle name="_Final analytical procedures_RSbnew_RZD_запрос реорганизация РЖД, НУ_OV" xfId="1105"/>
    <cellStyle name="_Final analytical procedures_RSbnew_Проверки" xfId="1106"/>
    <cellStyle name="_Final analytical procedures_RSbnew_Регистр № 15 Оценочные резервы-last" xfId="1107"/>
    <cellStyle name="_Final_Book_010301" xfId="1108"/>
    <cellStyle name="_Final_Book_010301_5.2" xfId="1109"/>
    <cellStyle name="_Final_Book_010301_Capex-new" xfId="1110"/>
    <cellStyle name="_Final_Book_010301_Capex-new_5.2" xfId="1111"/>
    <cellStyle name="_Final_Book_010301_Capex-new_RZD_запрос реорганизация РЖД, НУ_OV" xfId="1112"/>
    <cellStyle name="_Final_Book_010301_Capex-new_Проверки" xfId="1113"/>
    <cellStyle name="_Final_Book_010301_Capex-new_Регистр № 15 Оценочные резервы-last" xfId="1114"/>
    <cellStyle name="_Final_Book_010301_N20_5" xfId="1115"/>
    <cellStyle name="_Final_Book_010301_N20_5_5.2" xfId="1116"/>
    <cellStyle name="_Final_Book_010301_N20_5_RZD_запрос реорганизация РЖД, НУ_OV" xfId="1117"/>
    <cellStyle name="_Final_Book_010301_N20_5_Проверки" xfId="1118"/>
    <cellStyle name="_Final_Book_010301_N20_5_Регистр № 15 Оценочные резервы-last" xfId="1119"/>
    <cellStyle name="_Final_Book_010301_N20_6" xfId="1120"/>
    <cellStyle name="_Final_Book_010301_N20_6_5.2" xfId="1121"/>
    <cellStyle name="_Final_Book_010301_N20_6_RZD_запрос реорганизация РЖД, НУ_OV" xfId="1122"/>
    <cellStyle name="_Final_Book_010301_N20_6_Проверки" xfId="1123"/>
    <cellStyle name="_Final_Book_010301_N20_6_Регистр № 15 Оценочные резервы-last" xfId="1124"/>
    <cellStyle name="_Final_Book_010301_New Form10_2" xfId="1125"/>
    <cellStyle name="_Final_Book_010301_New Form10_2_5.2" xfId="1126"/>
    <cellStyle name="_Final_Book_010301_New Form10_2_RZD_запрос реорганизация РЖД, НУ_OV" xfId="1127"/>
    <cellStyle name="_Final_Book_010301_New Form10_2_Проверки" xfId="1128"/>
    <cellStyle name="_Final_Book_010301_New Form10_2_Регистр № 15 Оценочные резервы-last" xfId="1129"/>
    <cellStyle name="_Final_Book_010301_Nsi" xfId="1130"/>
    <cellStyle name="_Final_Book_010301_Nsi - last version" xfId="1131"/>
    <cellStyle name="_Final_Book_010301_Nsi - last version for programming" xfId="1132"/>
    <cellStyle name="_Final_Book_010301_Nsi - last version for programming_5.2" xfId="1133"/>
    <cellStyle name="_Final_Book_010301_Nsi - last version for programming_RZD_запрос реорганизация РЖД, НУ_OV" xfId="1134"/>
    <cellStyle name="_Final_Book_010301_Nsi - last version for programming_Проверки" xfId="1135"/>
    <cellStyle name="_Final_Book_010301_Nsi - last version for programming_Регистр № 15 Оценочные резервы-last" xfId="1136"/>
    <cellStyle name="_Final_Book_010301_Nsi - last version_5.2" xfId="1137"/>
    <cellStyle name="_Final_Book_010301_Nsi - last version_RZD_запрос реорганизация РЖД, НУ_OV" xfId="1138"/>
    <cellStyle name="_Final_Book_010301_Nsi - last version_Проверки" xfId="1139"/>
    <cellStyle name="_Final_Book_010301_Nsi - last version_Регистр № 15 Оценочные резервы-last" xfId="1140"/>
    <cellStyle name="_Final_Book_010301_Nsi - next_last version" xfId="1141"/>
    <cellStyle name="_Final_Book_010301_Nsi - next_last version_5.2" xfId="1142"/>
    <cellStyle name="_Final_Book_010301_Nsi - next_last version_RZD_запрос реорганизация РЖД, НУ_OV" xfId="1143"/>
    <cellStyle name="_Final_Book_010301_Nsi - next_last version_Проверки" xfId="1144"/>
    <cellStyle name="_Final_Book_010301_Nsi - next_last version_Регистр № 15 Оценочные резервы-last" xfId="1145"/>
    <cellStyle name="_Final_Book_010301_Nsi -super_ last version" xfId="1146"/>
    <cellStyle name="_Final_Book_010301_Nsi -super_ last version_5.2" xfId="1147"/>
    <cellStyle name="_Final_Book_010301_Nsi -super_ last version_RZD_запрос реорганизация РЖД, НУ_OV" xfId="1148"/>
    <cellStyle name="_Final_Book_010301_Nsi -super_ last version_Проверки" xfId="1149"/>
    <cellStyle name="_Final_Book_010301_Nsi -super_ last version_Регистр № 15 Оценочные резервы-last" xfId="1150"/>
    <cellStyle name="_Final_Book_010301_Nsi_1" xfId="1151"/>
    <cellStyle name="_Final_Book_010301_Nsi_1_5.2" xfId="1152"/>
    <cellStyle name="_Final_Book_010301_Nsi_1_RZD_запрос реорганизация РЖД, НУ_OV" xfId="1153"/>
    <cellStyle name="_Final_Book_010301_Nsi_1_Проверки" xfId="1154"/>
    <cellStyle name="_Final_Book_010301_Nsi_1_Регистр № 15 Оценочные резервы-last" xfId="1155"/>
    <cellStyle name="_Final_Book_010301_Nsi_139" xfId="1156"/>
    <cellStyle name="_Final_Book_010301_Nsi_139_5.2" xfId="1157"/>
    <cellStyle name="_Final_Book_010301_Nsi_139_RZD_запрос реорганизация РЖД, НУ_OV" xfId="1158"/>
    <cellStyle name="_Final_Book_010301_Nsi_139_Проверки" xfId="1159"/>
    <cellStyle name="_Final_Book_010301_Nsi_139_Регистр № 15 Оценочные резервы-last" xfId="1160"/>
    <cellStyle name="_Final_Book_010301_Nsi_140" xfId="1161"/>
    <cellStyle name="_Final_Book_010301_Nsi_140(Зах)" xfId="1162"/>
    <cellStyle name="_Final_Book_010301_Nsi_140(Зах)_5.2" xfId="1163"/>
    <cellStyle name="_Final_Book_010301_Nsi_140(Зах)_RZD_запрос реорганизация РЖД, НУ_OV" xfId="1164"/>
    <cellStyle name="_Final_Book_010301_Nsi_140(Зах)_Проверки" xfId="1165"/>
    <cellStyle name="_Final_Book_010301_Nsi_140(Зах)_Регистр № 15 Оценочные резервы-last" xfId="1166"/>
    <cellStyle name="_Final_Book_010301_Nsi_140_5.2" xfId="1167"/>
    <cellStyle name="_Final_Book_010301_Nsi_140_mod" xfId="1168"/>
    <cellStyle name="_Final_Book_010301_Nsi_140_mod_5.2" xfId="1169"/>
    <cellStyle name="_Final_Book_010301_Nsi_140_mod_RZD_запрос реорганизация РЖД, НУ_OV" xfId="1170"/>
    <cellStyle name="_Final_Book_010301_Nsi_140_mod_Проверки" xfId="1171"/>
    <cellStyle name="_Final_Book_010301_Nsi_140_mod_Регистр № 15 Оценочные резервы-last" xfId="1172"/>
    <cellStyle name="_Final_Book_010301_Nsi_140_RZD_запрос реорганизация РЖД, НУ_OV" xfId="1173"/>
    <cellStyle name="_Final_Book_010301_Nsi_140_Проверки" xfId="1174"/>
    <cellStyle name="_Final_Book_010301_Nsi_140_Регистр № 15 Оценочные резервы-last" xfId="1175"/>
    <cellStyle name="_Final_Book_010301_Nsi_5.2" xfId="1176"/>
    <cellStyle name="_Final_Book_010301_Nsi_Jan1" xfId="1177"/>
    <cellStyle name="_Final_Book_010301_Nsi_Jan1_5.2" xfId="1178"/>
    <cellStyle name="_Final_Book_010301_Nsi_Jan1_RZD_запрос реорганизация РЖД, НУ_OV" xfId="1179"/>
    <cellStyle name="_Final_Book_010301_Nsi_Jan1_Проверки" xfId="1180"/>
    <cellStyle name="_Final_Book_010301_Nsi_Jan1_Регистр № 15 Оценочные резервы-last" xfId="1181"/>
    <cellStyle name="_Final_Book_010301_Nsi_RZD_запрос реорганизация РЖД, НУ_OV" xfId="1182"/>
    <cellStyle name="_Final_Book_010301_Nsi_Проверки" xfId="1183"/>
    <cellStyle name="_Final_Book_010301_Nsi_Регистр № 15 Оценочные резервы-last" xfId="1184"/>
    <cellStyle name="_Final_Book_010301_Nsi2" xfId="1185"/>
    <cellStyle name="_Final_Book_010301_Nsi2_5.2" xfId="1186"/>
    <cellStyle name="_Final_Book_010301_Nsi2_RZD_запрос реорганизация РЖД, НУ_OV" xfId="1187"/>
    <cellStyle name="_Final_Book_010301_Nsi2_Проверки" xfId="1188"/>
    <cellStyle name="_Final_Book_010301_Nsi2_Регистр № 15 Оценочные резервы-last" xfId="1189"/>
    <cellStyle name="_Final_Book_010301_RZD_запрос реорганизация РЖД, НУ_OV" xfId="1190"/>
    <cellStyle name="_Final_Book_010301_Sheet1" xfId="1191"/>
    <cellStyle name="_Final_Book_010301_Sheet1_5.2" xfId="1192"/>
    <cellStyle name="_Final_Book_010301_Sheet1_RZD_запрос реорганизация РЖД, НУ_OV" xfId="1193"/>
    <cellStyle name="_Final_Book_010301_Sheet1_Проверки" xfId="1194"/>
    <cellStyle name="_Final_Book_010301_Sheet1_Регистр № 15 Оценочные резервы-last" xfId="1195"/>
    <cellStyle name="_Final_Book_010301_Summary" xfId="1196"/>
    <cellStyle name="_Final_Book_010301_Summary_5.2" xfId="1197"/>
    <cellStyle name="_Final_Book_010301_Summary_RZD_запрос реорганизация РЖД, НУ_OV" xfId="1198"/>
    <cellStyle name="_Final_Book_010301_Summary_Проверки" xfId="1199"/>
    <cellStyle name="_Final_Book_010301_Summary_Регистр № 15 Оценочные резервы-last" xfId="1200"/>
    <cellStyle name="_Final_Book_010301_Tax_form_1кв_3" xfId="1201"/>
    <cellStyle name="_Final_Book_010301_Tax_form_1кв_3_5.2" xfId="1202"/>
    <cellStyle name="_Final_Book_010301_Tax_form_1кв_3_RZD_запрос реорганизация РЖД, НУ_OV" xfId="1203"/>
    <cellStyle name="_Final_Book_010301_Tax_form_1кв_3_Проверки" xfId="1204"/>
    <cellStyle name="_Final_Book_010301_Tax_form_1кв_3_Регистр № 15 Оценочные резервы-last" xfId="1205"/>
    <cellStyle name="_Final_Book_010301_test_11" xfId="1206"/>
    <cellStyle name="_Final_Book_010301_test_11_5.2" xfId="1207"/>
    <cellStyle name="_Final_Book_010301_test_11_RZD_запрос реорганизация РЖД, НУ_OV" xfId="1208"/>
    <cellStyle name="_Final_Book_010301_test_11_Проверки" xfId="1209"/>
    <cellStyle name="_Final_Book_010301_test_11_Регистр № 15 Оценочные резервы-last" xfId="1210"/>
    <cellStyle name="_Final_Book_010301_БКЭ" xfId="1211"/>
    <cellStyle name="_Final_Book_010301_БКЭ_5.2" xfId="1212"/>
    <cellStyle name="_Final_Book_010301_БКЭ_RZD_запрос реорганизация РЖД, НУ_OV" xfId="1213"/>
    <cellStyle name="_Final_Book_010301_БКЭ_Проверки" xfId="1214"/>
    <cellStyle name="_Final_Book_010301_БКЭ_Регистр № 15 Оценочные резервы-last" xfId="1215"/>
    <cellStyle name="_Final_Book_010301_Книга7" xfId="1216"/>
    <cellStyle name="_Final_Book_010301_Книга7_5.2" xfId="1217"/>
    <cellStyle name="_Final_Book_010301_Книга7_RZD_запрос реорганизация РЖД, НУ_OV" xfId="1218"/>
    <cellStyle name="_Final_Book_010301_Книга7_Проверки" xfId="1219"/>
    <cellStyle name="_Final_Book_010301_Книга7_Регистр № 15 Оценочные резервы-last" xfId="1220"/>
    <cellStyle name="_Final_Book_010301_Проверки" xfId="1221"/>
    <cellStyle name="_Final_Book_010301_Регистр № 15 Оценочные резервы-last" xfId="1222"/>
    <cellStyle name="_Final_Book_010301_Форма 12 last" xfId="1223"/>
    <cellStyle name="_Final_Book_010301_Форма 12 last_5.2" xfId="1224"/>
    <cellStyle name="_Final_Book_010301_Форма 12 last_RZD_запрос реорганизация РЖД, НУ_OV" xfId="1225"/>
    <cellStyle name="_Final_Book_010301_Форма 12 last_Проверки" xfId="1226"/>
    <cellStyle name="_Final_Book_010301_Форма 12 last_Регистр № 15 Оценочные резервы-last" xfId="1227"/>
    <cellStyle name="_FOREX" xfId="1228"/>
    <cellStyle name="_H200_1st gruzovaya_2007" xfId="1229"/>
    <cellStyle name="_H200_1st gruzovaya_2007_Book1" xfId="1230"/>
    <cellStyle name="_H200_1st gruzovaya_2007_Transformation_for SC _proforma-17.09.09" xfId="1231"/>
    <cellStyle name="_H200_1st gruzovaya_2007_Transformation_for SC _proforma-25.08.09" xfId="1232"/>
    <cellStyle name="_H200_1st gruzovaya_2007_Transformation_for SC _proforma-26.08.09" xfId="1233"/>
    <cellStyle name="_H200_1st gruzovaya_2007_Transformation_for SC _proforma-26.08.09.-1" xfId="1234"/>
    <cellStyle name="_H200_1st gruzovaya_2007_Transformation_for SC _proforma-27.08.09" xfId="1235"/>
    <cellStyle name="_H200_1st gruzovaya_2007_Transformation_RZHD_17.09.09-2" xfId="1236"/>
    <cellStyle name="_H200_1st gruzovaya_2007_Данные для ОДДС" xfId="1237"/>
    <cellStyle name="_H200_1st gruzovaya_2007_Конс_30.06.09" xfId="1238"/>
    <cellStyle name="_H200_1st gruzovaya_2007_Ответы по Сравнению GBV,AD,NBV по данным дорог и департ-та_230609" xfId="1239"/>
    <cellStyle name="_H200_1st gruzovaya_2007_ПРимечания 10.09.09" xfId="1240"/>
    <cellStyle name="_H200_1st gruzovaya_2007_Проверки" xfId="1241"/>
    <cellStyle name="_H200_1st gruzovaya_2007_Рабочий файл EP 21-05" xfId="1242"/>
    <cellStyle name="_H200_1st gruzovaya_2007_Регистр № 15 Оценочные резервы-last" xfId="1243"/>
    <cellStyle name="_H200_1st gruzovaya_2007_Рефсервис" xfId="1244"/>
    <cellStyle name="_H200_1st gruzovaya_2007_Связанные стороны 21-05" xfId="1245"/>
    <cellStyle name="_H200_1st gruzovaya_2007_Справочник счетов" xfId="1246"/>
    <cellStyle name="_header_grey" xfId="1247"/>
    <cellStyle name="_header_grey_1_InfoPack" xfId="1248"/>
    <cellStyle name="_header_grey_1_InfoPack_5.2" xfId="1249"/>
    <cellStyle name="_header_grey_5.2" xfId="1250"/>
    <cellStyle name="_header_grey_5.2_InfoPack_RZD_23.07.2009-7" xfId="1251"/>
    <cellStyle name="_header_grey_5.2_InfoPack_RZD_29.07.2009" xfId="1252"/>
    <cellStyle name="_header_grey_5.2_InfoPack_RZD_29.07.2009 для РЖД (version 1)" xfId="1253"/>
    <cellStyle name="_header_grey_InfoPack for Agrico_ZN" xfId="1254"/>
    <cellStyle name="_header_grey_InfoPack for Agrico_ZN 24.11" xfId="1255"/>
    <cellStyle name="_header_grey_InfoPack for Agrico_ZN 24.11_5.2" xfId="1256"/>
    <cellStyle name="_header_grey_InfoPack for Agrico_ZN 24.11_5.2_InfoPack_RZD_23.07.2009-7" xfId="1257"/>
    <cellStyle name="_header_grey_InfoPack for Agrico_ZN 24.11_5.2_InfoPack_RZD_29.07.2009" xfId="1258"/>
    <cellStyle name="_header_grey_InfoPack for Agrico_ZN 24.11_5.2_InfoPack_RZD_29.07.2009 для РЖД (version 1)" xfId="1259"/>
    <cellStyle name="_header_grey_InfoPack for Agrico_ZN 24.11_InfoPack_RZD_23.07.2009-7" xfId="1260"/>
    <cellStyle name="_header_grey_InfoPack for Agrico_ZN 24.11_InfoPack_RZD_29.07.2009" xfId="1261"/>
    <cellStyle name="_header_grey_InfoPack for Agrico_ZN 24.11_InfoPack_RZD_29.07.2009 для РЖД (version 1)" xfId="1262"/>
    <cellStyle name="_header_grey_InfoPack for Agrico_ZN 24.11_InfoPack_RZD_draft-20" xfId="1263"/>
    <cellStyle name="_header_grey_InfoPack for Agrico_ZN 24.11_InfoPack_RZD_draft-20_InfoPack_RZD_23.07.2009-7" xfId="1264"/>
    <cellStyle name="_header_grey_InfoPack for Agrico_ZN 24.11_InfoPack_RZD_draft-20_InfoPack_RZD_23.07.2009-7_1" xfId="1265"/>
    <cellStyle name="_header_grey_InfoPack for Agrico_ZN 24.11_InfoPack_RZD_draft-20_InfoPack_RZD_29.07.2009" xfId="1266"/>
    <cellStyle name="_header_grey_InfoPack for Agrico_ZN 24.11_InfoPack_RZD_draft-20_InfoPack_RZD_29.07.2009 для РЖД (version 1)" xfId="1267"/>
    <cellStyle name="_header_grey_InfoPack for Agrico_ZN_5.2" xfId="1268"/>
    <cellStyle name="_header_grey_InfoPack for Agrico_ZN_5.2_InfoPack_RZD_23.07.2009-7" xfId="1269"/>
    <cellStyle name="_header_grey_InfoPack for Agrico_ZN_5.2_InfoPack_RZD_29.07.2009" xfId="1270"/>
    <cellStyle name="_header_grey_InfoPack for Agrico_ZN_5.2_InfoPack_RZD_29.07.2009 для РЖД (version 1)" xfId="1271"/>
    <cellStyle name="_header_grey_InfoPack for Agrico_ZN_InfoPack_RZD_23.07.2009-7" xfId="1272"/>
    <cellStyle name="_header_grey_InfoPack for Agrico_ZN_InfoPack_RZD_29.07.2009" xfId="1273"/>
    <cellStyle name="_header_grey_InfoPack for Agrico_ZN_InfoPack_RZD_29.07.2009 для РЖД (version 1)" xfId="1274"/>
    <cellStyle name="_header_grey_InfoPack for Agrico_ZN_InfoPack_RZD_draft-20" xfId="1275"/>
    <cellStyle name="_header_grey_InfoPack for Agrico_ZN_InfoPack_RZD_draft-20_InfoPack_RZD_23.07.2009-7" xfId="1276"/>
    <cellStyle name="_header_grey_InfoPack for Agrico_ZN_InfoPack_RZD_draft-20_InfoPack_RZD_23.07.2009-7_1" xfId="1277"/>
    <cellStyle name="_header_grey_InfoPack for Agrico_ZN_InfoPack_RZD_draft-20_InfoPack_RZD_29.07.2009" xfId="1278"/>
    <cellStyle name="_header_grey_InfoPack for Agrico_ZN_InfoPack_RZD_draft-20_InfoPack_RZD_29.07.2009 для РЖД (version 1)" xfId="1279"/>
    <cellStyle name="_header_grey_InfoPack_RZD_23.07.2009-7" xfId="1280"/>
    <cellStyle name="_header_grey_InfoPack_RZD_29.07.2009" xfId="1281"/>
    <cellStyle name="_header_grey_InfoPack_RZD_29.07.2009 для РЖД (version 1)" xfId="1282"/>
    <cellStyle name="_header_grey_InfoPack_RZD_draft-20" xfId="1283"/>
    <cellStyle name="_header_grey_InfoPack_RZD_draft-20_InfoPack_RZD_23.07.2009-7" xfId="1284"/>
    <cellStyle name="_header_grey_InfoPack_RZD_draft-20_InfoPack_RZD_23.07.2009-7_1" xfId="1285"/>
    <cellStyle name="_header_grey_InfoPack_RZD_draft-20_InfoPack_RZD_29.07.2009" xfId="1286"/>
    <cellStyle name="_header_grey_InfoPack_RZD_draft-20_InfoPack_RZD_29.07.2009 для РЖД (version 1)" xfId="1287"/>
    <cellStyle name="_header_grey_RZD_запрос реорганизация РЖД, НУ_OV" xfId="1288"/>
    <cellStyle name="_header_grey_Лизинг" xfId="1289"/>
    <cellStyle name="_header_grey_Лизинг_5.2" xfId="1290"/>
    <cellStyle name="_header_grey_Регистр № 4 ОС " xfId="1291"/>
    <cellStyle name="_header_italic" xfId="1292"/>
    <cellStyle name="_header_italic_1_InfoPack" xfId="1293"/>
    <cellStyle name="_header_italic_InfoPack for Agrico_ZN" xfId="1294"/>
    <cellStyle name="_header_italic_InfoPack for Agrico_ZN 24.11" xfId="1295"/>
    <cellStyle name="_header_italic_InfoPack for Agrico_ZN 24.11_InfoPack_RZD_23.07.2009-7" xfId="1296"/>
    <cellStyle name="_header_italic_InfoPack for Agrico_ZN 24.11_InfoPack_RZD_29.07.2009" xfId="1297"/>
    <cellStyle name="_header_italic_InfoPack for Agrico_ZN 24.11_InfoPack_RZD_29.07.2009 для РЖД (version 1)" xfId="1298"/>
    <cellStyle name="_header_italic_InfoPack for Agrico_ZN 24.11_InfoPack_RZD_draft-20" xfId="1299"/>
    <cellStyle name="_header_italic_InfoPack for Agrico_ZN 24.11_InfoPack_RZD_draft-20_InfoPack_RZD_23.07.2009-7" xfId="1300"/>
    <cellStyle name="_header_italic_InfoPack for Agrico_ZN 24.11_InfoPack_RZD_draft-20_InfoPack_RZD_23.07.2009-7_1" xfId="1301"/>
    <cellStyle name="_header_italic_InfoPack for Agrico_ZN 24.11_InfoPack_RZD_draft-20_InfoPack_RZD_29.07.2009" xfId="1302"/>
    <cellStyle name="_header_italic_InfoPack for Agrico_ZN 24.11_InfoPack_RZD_draft-20_InfoPack_RZD_29.07.2009 для РЖД (version 1)" xfId="1303"/>
    <cellStyle name="_header_italic_InfoPack for Agrico_ZN_InfoPack_RZD_23.07.2009-7" xfId="1304"/>
    <cellStyle name="_header_italic_InfoPack for Agrico_ZN_InfoPack_RZD_29.07.2009" xfId="1305"/>
    <cellStyle name="_header_italic_InfoPack for Agrico_ZN_InfoPack_RZD_29.07.2009 для РЖД (version 1)" xfId="1306"/>
    <cellStyle name="_header_italic_InfoPack for Agrico_ZN_InfoPack_RZD_draft-20" xfId="1307"/>
    <cellStyle name="_header_italic_InfoPack for Agrico_ZN_InfoPack_RZD_draft-20_InfoPack_RZD_23.07.2009-7" xfId="1308"/>
    <cellStyle name="_header_italic_InfoPack for Agrico_ZN_InfoPack_RZD_draft-20_InfoPack_RZD_23.07.2009-7_1" xfId="1309"/>
    <cellStyle name="_header_italic_InfoPack for Agrico_ZN_InfoPack_RZD_draft-20_InfoPack_RZD_29.07.2009" xfId="1310"/>
    <cellStyle name="_header_italic_InfoPack for Agrico_ZN_InfoPack_RZD_draft-20_InfoPack_RZD_29.07.2009 для РЖД (version 1)" xfId="1311"/>
    <cellStyle name="_header_italic_InfoPack_RZD_23.07.2009-7" xfId="1312"/>
    <cellStyle name="_header_italic_InfoPack_RZD_29.07.2009" xfId="1313"/>
    <cellStyle name="_header_italic_InfoPack_RZD_29.07.2009 для РЖД (version 1)" xfId="1314"/>
    <cellStyle name="_header_italic_InfoPack_RZD_draft-20" xfId="1315"/>
    <cellStyle name="_header_italic_InfoPack_RZD_draft-20_InfoPack_RZD_23.07.2009-7" xfId="1316"/>
    <cellStyle name="_header_italic_InfoPack_RZD_draft-20_InfoPack_RZD_23.07.2009-7_1" xfId="1317"/>
    <cellStyle name="_header_italic_InfoPack_RZD_draft-20_InfoPack_RZD_29.07.2009" xfId="1318"/>
    <cellStyle name="_header_italic_InfoPack_RZD_draft-20_InfoPack_RZD_29.07.2009 для РЖД (version 1)" xfId="1319"/>
    <cellStyle name="_header_italic_RZD_запрос реорганизация РЖД, НУ_OV" xfId="1320"/>
    <cellStyle name="_header_italic_Лизинг" xfId="1321"/>
    <cellStyle name="_header_italic_Регистр № 4 ОС " xfId="1322"/>
    <cellStyle name="_header_vertical" xfId="1323"/>
    <cellStyle name="_header_vertical_1_InfoPack" xfId="1324"/>
    <cellStyle name="_header_vertical_InfoPack for Agrico_ZN" xfId="1325"/>
    <cellStyle name="_header_vertical_InfoPack for Agrico_ZN 24.11" xfId="1326"/>
    <cellStyle name="_header_vertical_InfoPack for Agrico_ZN 24.11_InfoPack_RZD_23.07.2009-7" xfId="1327"/>
    <cellStyle name="_header_vertical_InfoPack for Agrico_ZN 24.11_InfoPack_RZD_29.07.2009" xfId="1328"/>
    <cellStyle name="_header_vertical_InfoPack for Agrico_ZN 24.11_InfoPack_RZD_29.07.2009 для РЖД (version 1)" xfId="1329"/>
    <cellStyle name="_header_vertical_InfoPack for Agrico_ZN 24.11_InfoPack_RZD_draft-20" xfId="1330"/>
    <cellStyle name="_header_vertical_InfoPack for Agrico_ZN 24.11_InfoPack_RZD_draft-20_InfoPack_RZD_23.07.2009-7" xfId="1331"/>
    <cellStyle name="_header_vertical_InfoPack for Agrico_ZN 24.11_InfoPack_RZD_draft-20_InfoPack_RZD_23.07.2009-7_1" xfId="1332"/>
    <cellStyle name="_header_vertical_InfoPack for Agrico_ZN 24.11_InfoPack_RZD_draft-20_InfoPack_RZD_29.07.2009" xfId="1333"/>
    <cellStyle name="_header_vertical_InfoPack for Agrico_ZN 24.11_InfoPack_RZD_draft-20_InfoPack_RZD_29.07.2009 для РЖД (version 1)" xfId="1334"/>
    <cellStyle name="_header_vertical_InfoPack for Agrico_ZN_InfoPack_RZD_23.07.2009-7" xfId="1335"/>
    <cellStyle name="_header_vertical_InfoPack for Agrico_ZN_InfoPack_RZD_29.07.2009" xfId="1336"/>
    <cellStyle name="_header_vertical_InfoPack for Agrico_ZN_InfoPack_RZD_29.07.2009 для РЖД (version 1)" xfId="1337"/>
    <cellStyle name="_header_vertical_InfoPack for Agrico_ZN_InfoPack_RZD_draft-20" xfId="1338"/>
    <cellStyle name="_header_vertical_InfoPack for Agrico_ZN_InfoPack_RZD_draft-20_InfoPack_RZD_23.07.2009-7" xfId="1339"/>
    <cellStyle name="_header_vertical_InfoPack for Agrico_ZN_InfoPack_RZD_draft-20_InfoPack_RZD_23.07.2009-7_1" xfId="1340"/>
    <cellStyle name="_header_vertical_InfoPack for Agrico_ZN_InfoPack_RZD_draft-20_InfoPack_RZD_29.07.2009" xfId="1341"/>
    <cellStyle name="_header_vertical_InfoPack for Agrico_ZN_InfoPack_RZD_draft-20_InfoPack_RZD_29.07.2009 для РЖД (version 1)" xfId="1342"/>
    <cellStyle name="_header_vertical_InfoPack_RZD_23.07.2009-7" xfId="1343"/>
    <cellStyle name="_header_vertical_InfoPack_RZD_29.07.2009" xfId="1344"/>
    <cellStyle name="_header_vertical_InfoPack_RZD_29.07.2009 для РЖД (version 1)" xfId="1345"/>
    <cellStyle name="_header_vertical_InfoPack_RZD_draft-20" xfId="1346"/>
    <cellStyle name="_header_vertical_InfoPack_RZD_draft-20_InfoPack_RZD_23.07.2009-7" xfId="1347"/>
    <cellStyle name="_header_vertical_InfoPack_RZD_draft-20_InfoPack_RZD_23.07.2009-7_1" xfId="1348"/>
    <cellStyle name="_header_vertical_InfoPack_RZD_draft-20_InfoPack_RZD_29.07.2009" xfId="1349"/>
    <cellStyle name="_header_vertical_InfoPack_RZD_draft-20_InfoPack_RZD_29.07.2009 для РЖД (version 1)" xfId="1350"/>
    <cellStyle name="_header_vertical_RZD_запрос реорганизация РЖД, НУ_OV" xfId="1351"/>
    <cellStyle name="_header_vertical_Лизинг" xfId="1352"/>
    <cellStyle name="_header_vertical_Регистр № 4 ОС " xfId="1353"/>
    <cellStyle name="_I1_ Intercompany Roszheldorproject 31.12.2006" xfId="1354"/>
    <cellStyle name="_IAS Conv Agency 30.09.2004" xfId="1355"/>
    <cellStyle name="_IAS Conv Agency 30.09.2004_RZD_запрос реорганизация РЖД, НУ_OV" xfId="1356"/>
    <cellStyle name="_IAS Conv Agency 30.09.2004_Проверки" xfId="1357"/>
    <cellStyle name="_IC&amp;Mapping Template 12-2006 @04.06.2007" xfId="1358"/>
    <cellStyle name="_IC&amp;Mapping Template 12-2006 24.05.07" xfId="1359"/>
    <cellStyle name="_IFRS FS Refservice_2006_2007" xfId="1360"/>
    <cellStyle name="_IFRS FS Refservice_2006_2007_Book1" xfId="1361"/>
    <cellStyle name="_IFRS FS Refservice_2006_2007_Transformation_for SC _proforma-17.09.09" xfId="1362"/>
    <cellStyle name="_IFRS FS Refservice_2006_2007_Transformation_for SC _proforma-25.08.09" xfId="1363"/>
    <cellStyle name="_IFRS FS Refservice_2006_2007_Transformation_for SC _proforma-26.08.09" xfId="1364"/>
    <cellStyle name="_IFRS FS Refservice_2006_2007_Transformation_for SC _proforma-26.08.09.-1" xfId="1365"/>
    <cellStyle name="_IFRS FS Refservice_2006_2007_Transformation_for SC _proforma-27.08.09" xfId="1366"/>
    <cellStyle name="_IFRS FS Refservice_2006_2007_Transformation_RZHD_17.09.09-2" xfId="1367"/>
    <cellStyle name="_IFRS FS Refservice_2006_2007_Данные для ОДДС" xfId="1368"/>
    <cellStyle name="_IFRS FS Refservice_2006_2007_Материал 6_Риск изменения процента" xfId="1369"/>
    <cellStyle name="_IFRS FS Refservice_2006_2007_Ответы по Сравнению GBV,AD,NBV по данным дорог и департ-та_230609" xfId="1370"/>
    <cellStyle name="_IFRS FS Refservice_2006_2007_ПРимечания 10.09.09" xfId="1371"/>
    <cellStyle name="_IFRS FS Refservice_2006_2007_Проверки" xfId="1372"/>
    <cellStyle name="_IFRS FS Refservice_2006_2007_Рефсервис" xfId="1373"/>
    <cellStyle name="_Industry specification" xfId="1374"/>
    <cellStyle name="_InfoPack" xfId="1375"/>
    <cellStyle name="'_InfoPack for Agrico_ZN" xfId="1376"/>
    <cellStyle name="'_InfoPack for Agrico_ZN 24.11" xfId="1377"/>
    <cellStyle name="'_InfoPack for Agrico_ZN 24.11_Проверки" xfId="1378"/>
    <cellStyle name="'_InfoPack for Agrico_ZN_Проверки" xfId="1379"/>
    <cellStyle name="_InfoPack-(draft3)" xfId="1380"/>
    <cellStyle name="_InfoPack-(draft3)_Проверки" xfId="1381"/>
    <cellStyle name="_Input TD" xfId="1382"/>
    <cellStyle name="_Inventory 2005" xfId="1383"/>
    <cellStyle name="_J1 Leasing OAO RZD 2006" xfId="1384"/>
    <cellStyle name="_J1.1 Reconciliation with 7U" xfId="1385"/>
    <cellStyle name="_J1.2.1_Cargo cars" xfId="1386"/>
    <cellStyle name="_J1.2_Lead OSN" xfId="1387"/>
    <cellStyle name="_J1.2_Roll OSN" xfId="1388"/>
    <cellStyle name="_J1.3 Roll Prom" xfId="1389"/>
    <cellStyle name="_J1_Other assets_TCB_Group_3Q2007" xfId="1390"/>
    <cellStyle name="_J1_Other assets_TCB_Group_3Q2007_RZD_запрос реорганизация РЖД, НУ_OV" xfId="1391"/>
    <cellStyle name="_J1_Other assets_TCB_Group_HY2007" xfId="1392"/>
    <cellStyle name="_J1_Other assets_TCB_Group_HY2007_RZD_запрос реорганизация РЖД, НУ_OV" xfId="1393"/>
    <cellStyle name="_J1_Other assets_TCB_Group_YE2007" xfId="1394"/>
    <cellStyle name="_J1_Other assets_TCB_Group_YE2007_RZD_запрос реорганизация РЖД, НУ_OV" xfId="1395"/>
    <cellStyle name="_JTI_Svod_v15_070730" xfId="1396"/>
    <cellStyle name="_K PPE&amp;CIP_ESRR 31.12.2006" xfId="1397"/>
    <cellStyle name="_K PPE&amp;CIP_ESRR 31.12.2006_RZD_запрос реорганизация РЖД, НУ_OV" xfId="1398"/>
    <cellStyle name="_K PPE&amp;CIP_ESRR 31.12.2006_Проверки" xfId="1399"/>
    <cellStyle name="_K_FA_KuRR_2006" xfId="1400"/>
    <cellStyle name="_K_FA_KuRR_2006_RZD_запрос реорганизация РЖД, НУ_OV" xfId="1401"/>
    <cellStyle name="_K_FA_KuRR_2006_Проверки" xfId="1402"/>
    <cellStyle name="_K_Fixed assets 31.12.06" xfId="1403"/>
    <cellStyle name="_K_Fixed assets 31.12.06_RZD_запрос реорганизация РЖД, НУ_OV" xfId="1404"/>
    <cellStyle name="_K_Fixed assets 31.12.06_Проверки" xfId="1405"/>
    <cellStyle name="_K_PPE_FERR_2006" xfId="1406"/>
    <cellStyle name="_K_PPE_FERR_2006_RZD_запрос реорганизация РЖД, НУ_OV" xfId="1407"/>
    <cellStyle name="_K_PPE_FERR_2006_Проверки" xfId="1408"/>
    <cellStyle name="_K1_FA" xfId="1409"/>
    <cellStyle name="_K1_FA_RZD_запрос реорганизация РЖД, НУ_OV" xfId="1410"/>
    <cellStyle name="_K1_FA_Проверки" xfId="1411"/>
    <cellStyle name="_K17_held for sale" xfId="1412"/>
    <cellStyle name="_K2_Errors" xfId="1413"/>
    <cellStyle name="_KCCK_Conversion model" xfId="1414"/>
    <cellStyle name="_KCCKgroup_consolidation model_2005 (2308)" xfId="1415"/>
    <cellStyle name="_KCKKcons_Elimination of investments to consolidated subs _2005" xfId="1416"/>
    <cellStyle name="_KCKKcons_Intercompany adj_2005" xfId="1417"/>
    <cellStyle name="_KCKKcons_Reclass of exessive intercompany materials purchases" xfId="1418"/>
    <cellStyle name="_Kirish Tier FV 12 months 2005" xfId="1419"/>
    <cellStyle name="_Kirish Tier FV 12 months 2005_1_InfoPack" xfId="1420"/>
    <cellStyle name="_Kirish Tier FV 12 months 2005_1_InfoPack_Проверки" xfId="1421"/>
    <cellStyle name="_Kirish Tier FV 12 months 2005_InfoPack for Agrico_ZN" xfId="1422"/>
    <cellStyle name="_Kirish Tier FV 12 months 2005_InfoPack for Agrico_ZN 24.11" xfId="1423"/>
    <cellStyle name="_Kirish Tier FV 12 months 2005_InfoPack for Agrico_ZN 24.11_Проверки" xfId="1424"/>
    <cellStyle name="_Kirish Tier FV 12 months 2005_InfoPack for Agrico_ZN_Проверки" xfId="1425"/>
    <cellStyle name="_Kirish Tier FV 12 months 2005_№ х Основные средства1" xfId="1426"/>
    <cellStyle name="_Kirish Tier FV 12 months 2005_№ х Основные средства1_Проверки" xfId="1427"/>
    <cellStyle name="_Kirish Tier FV 12 months 2005_RZD_запрос реорганизация РЖД, НУ_OV" xfId="1428"/>
    <cellStyle name="_Kirish Tier FV 12 months 2005_Support for cash_flow" xfId="1429"/>
    <cellStyle name="_Kirish Tier FV 12 months 2005_Support for cash_flow_RZD_запрос реорганизация РЖД, НУ_OV" xfId="1430"/>
    <cellStyle name="_Kirish Tier FV 12 months 2005_Support for cash_flow_Проверки" xfId="1431"/>
    <cellStyle name="_Kirish Tier FV 12 months 2005_Проверки" xfId="1432"/>
    <cellStyle name="_Kirish Tier FV 12 months 2005_Регистр № 4 ОС " xfId="1433"/>
    <cellStyle name="_Kirish Tier FV 12 months 2005_Регистр № 4 ОС _Проверки" xfId="1434"/>
    <cellStyle name="_Kontaktor_PPA_model_30-May-08 v 4" xfId="1435"/>
    <cellStyle name="_KPI-5" xfId="1436"/>
    <cellStyle name="_KPI-5_Nsi" xfId="1437"/>
    <cellStyle name="_KPI-5_Nsi_RZD_запрос реорганизация РЖД, НУ_OV" xfId="1438"/>
    <cellStyle name="_KPI-5_Nsi_Проверки" xfId="1439"/>
    <cellStyle name="_KPI-5_RZD_запрос реорганизация РЖД, НУ_OV" xfId="1440"/>
    <cellStyle name="_KPI-5_test_11" xfId="1441"/>
    <cellStyle name="_KPI-5_test_11_RZD_запрос реорганизация РЖД, НУ_OV" xfId="1442"/>
    <cellStyle name="_KPI-5_test_11_Проверки" xfId="1443"/>
    <cellStyle name="_KPI-5_Проверки" xfId="1444"/>
    <cellStyle name="_KPI-5_Форма 12 last" xfId="1445"/>
    <cellStyle name="_KPI-5_Форма 12 last_RZD_запрос реорганизация РЖД, НУ_OV" xfId="1446"/>
    <cellStyle name="_KPI-5_Форма 12 last_Проверки" xfId="1447"/>
    <cellStyle name="_leasing ZabRR" xfId="1448"/>
    <cellStyle name="_Leasing_010107" xfId="1449"/>
    <cellStyle name="_Leasing_010107_RZD_запрос реорганизация РЖД, НУ_OV" xfId="1450"/>
    <cellStyle name="_Leasing_010107_Проверки" xfId="1451"/>
    <cellStyle name="_Leasing_300906" xfId="1452"/>
    <cellStyle name="_Leasing_300906_RZD_запрос реорганизация РЖД, НУ_OV" xfId="1453"/>
    <cellStyle name="_Leasing_300906_Проверки" xfId="1454"/>
    <cellStyle name="_Liquidity_report_cards" xfId="1455"/>
    <cellStyle name="_Liquidity_report_cards_RZD_запрос реорганизация РЖД, НУ_OV" xfId="1456"/>
    <cellStyle name="_Liquidity_report_cards_Проверки" xfId="1457"/>
    <cellStyle name="_LOCs and guar 311205" xfId="1458"/>
    <cellStyle name="_Mosenergo_трансформация_2006" xfId="1459"/>
    <cellStyle name="_Mosenergo_трансформация_2006_1_InfoPack" xfId="1460"/>
    <cellStyle name="_Mosenergo_трансформация_2006_1_InfoPack_Проверки" xfId="1461"/>
    <cellStyle name="_Mosenergo_трансформация_2006_InfoPack for Agrico_ZN" xfId="1462"/>
    <cellStyle name="_Mosenergo_трансформация_2006_InfoPack for Agrico_ZN 24.11" xfId="1463"/>
    <cellStyle name="_Mosenergo_трансформация_2006_InfoPack for Agrico_ZN 24.11_Проверки" xfId="1464"/>
    <cellStyle name="_Mosenergo_трансформация_2006_InfoPack for Agrico_ZN_Проверки" xfId="1465"/>
    <cellStyle name="_Mosenergo_трансформация_2006_RZD_запрос реорганизация РЖД, НУ_OV" xfId="1466"/>
    <cellStyle name="_Mosenergo_трансформация_2006_Проверки" xfId="1467"/>
    <cellStyle name="_Mosenergo_трансформация_2006_Регистр № 4 ОС " xfId="1468"/>
    <cellStyle name="_Mosenergo_трансформация_2006_Регистр № 4 ОС _Проверки" xfId="1469"/>
    <cellStyle name="_MTCB_SLT_within final template_123105" xfId="1470"/>
    <cellStyle name="_MTCB_SLT_within final template_123105_RZD_запрос реорганизация РЖД, НУ_OV" xfId="1471"/>
    <cellStyle name="_MTCB_SLT_within final template_123105_Проверки" xfId="1472"/>
    <cellStyle name="_MTCB_transform_300607" xfId="1473"/>
    <cellStyle name="_MTCB_transform_300607_RZD_запрос реорганизация РЖД, НУ_OV" xfId="1474"/>
    <cellStyle name="_MTCB_transform_300607_Проверки" xfId="1475"/>
    <cellStyle name="_N_AP_ESSR_2007" xfId="1476"/>
    <cellStyle name="_N1_Due to customers_TCB_Group_HY2007_v2" xfId="1477"/>
    <cellStyle name="_N1_Due to customers_TCB_Group_HY2007_v2_RZD_запрос реорганизация РЖД, НУ_OV" xfId="1478"/>
    <cellStyle name="_N1_Due to customers_TCB_Group_HY2007_v2_Проверки" xfId="1479"/>
    <cellStyle name="_N1_Due to Customers_YE2007_TCB" xfId="1480"/>
    <cellStyle name="_N1_Due to Customers_YE2007_TCB_RZD_запрос реорганизация РЖД, НУ_OV" xfId="1481"/>
    <cellStyle name="_N1_Due to Customers_YE2007_TCB_Проверки" xfId="1482"/>
    <cellStyle name="_N50_LE Deposits_YE2007_TCB_Branches" xfId="1483"/>
    <cellStyle name="_N50_LE Deposits_YE2007_TCB_Branches_RZD_запрос реорганизация РЖД, НУ_OV" xfId="1484"/>
    <cellStyle name="_N50_LE Deposits_YE2007_TCB_Branches_Проверки" xfId="1485"/>
    <cellStyle name="_New_Sofi" xfId="1486"/>
    <cellStyle name="_New_Sofi_Capex-new" xfId="1487"/>
    <cellStyle name="_New_Sofi_Capex-new_RZD_запрос реорганизация РЖД, НУ_OV" xfId="1488"/>
    <cellStyle name="_New_Sofi_Capex-new_Проверки" xfId="1489"/>
    <cellStyle name="_New_Sofi_FFF" xfId="1490"/>
    <cellStyle name="_New_Sofi_FFF_RZD_запрос реорганизация РЖД, НУ_OV" xfId="1491"/>
    <cellStyle name="_New_Sofi_FFF_Проверки" xfId="1492"/>
    <cellStyle name="_New_Sofi_N20_5" xfId="1493"/>
    <cellStyle name="_New_Sofi_N20_5_RZD_запрос реорганизация РЖД, НУ_OV" xfId="1494"/>
    <cellStyle name="_New_Sofi_N20_5_Проверки" xfId="1495"/>
    <cellStyle name="_New_Sofi_N20_6" xfId="1496"/>
    <cellStyle name="_New_Sofi_N20_6_RZD_запрос реорганизация РЖД, НУ_OV" xfId="1497"/>
    <cellStyle name="_New_Sofi_N20_6_Проверки" xfId="1498"/>
    <cellStyle name="_New_Sofi_New Form10_2" xfId="1499"/>
    <cellStyle name="_New_Sofi_New Form10_2_RZD_запрос реорганизация РЖД, НУ_OV" xfId="1500"/>
    <cellStyle name="_New_Sofi_New Form10_2_Проверки" xfId="1501"/>
    <cellStyle name="_New_Sofi_Nsi" xfId="1502"/>
    <cellStyle name="_New_Sofi_Nsi - last version" xfId="1503"/>
    <cellStyle name="_New_Sofi_Nsi - last version for programming" xfId="1504"/>
    <cellStyle name="_New_Sofi_Nsi - last version for programming_RZD_запрос реорганизация РЖД, НУ_OV" xfId="1505"/>
    <cellStyle name="_New_Sofi_Nsi - last version for programming_Проверки" xfId="1506"/>
    <cellStyle name="_New_Sofi_Nsi - last version_RZD_запрос реорганизация РЖД, НУ_OV" xfId="1507"/>
    <cellStyle name="_New_Sofi_Nsi - last version_Проверки" xfId="1508"/>
    <cellStyle name="_New_Sofi_Nsi - next_last version" xfId="1509"/>
    <cellStyle name="_New_Sofi_Nsi - next_last version_RZD_запрос реорганизация РЖД, НУ_OV" xfId="1510"/>
    <cellStyle name="_New_Sofi_Nsi - next_last version_Проверки" xfId="1511"/>
    <cellStyle name="_New_Sofi_Nsi -super_ last version" xfId="1512"/>
    <cellStyle name="_New_Sofi_Nsi -super_ last version_RZD_запрос реорганизация РЖД, НУ_OV" xfId="1513"/>
    <cellStyle name="_New_Sofi_Nsi -super_ last version_Проверки" xfId="1514"/>
    <cellStyle name="_New_Sofi_Nsi_1" xfId="1515"/>
    <cellStyle name="_New_Sofi_Nsi_1_RZD_запрос реорганизация РЖД, НУ_OV" xfId="1516"/>
    <cellStyle name="_New_Sofi_Nsi_1_Проверки" xfId="1517"/>
    <cellStyle name="_New_Sofi_Nsi_139" xfId="1518"/>
    <cellStyle name="_New_Sofi_Nsi_139_RZD_запрос реорганизация РЖД, НУ_OV" xfId="1519"/>
    <cellStyle name="_New_Sofi_Nsi_139_Проверки" xfId="1520"/>
    <cellStyle name="_New_Sofi_Nsi_140" xfId="1521"/>
    <cellStyle name="_New_Sofi_Nsi_140(Зах)" xfId="1522"/>
    <cellStyle name="_New_Sofi_Nsi_140(Зах)_RZD_запрос реорганизация РЖД, НУ_OV" xfId="1523"/>
    <cellStyle name="_New_Sofi_Nsi_140(Зах)_Проверки" xfId="1524"/>
    <cellStyle name="_New_Sofi_Nsi_140_mod" xfId="1525"/>
    <cellStyle name="_New_Sofi_Nsi_140_mod_RZD_запрос реорганизация РЖД, НУ_OV" xfId="1526"/>
    <cellStyle name="_New_Sofi_Nsi_140_mod_Проверки" xfId="1527"/>
    <cellStyle name="_New_Sofi_Nsi_140_RZD_запрос реорганизация РЖД, НУ_OV" xfId="1528"/>
    <cellStyle name="_New_Sofi_Nsi_140_Проверки" xfId="1529"/>
    <cellStyle name="_New_Sofi_Nsi_Jan1" xfId="1530"/>
    <cellStyle name="_New_Sofi_Nsi_Jan1_RZD_запрос реорганизация РЖД, НУ_OV" xfId="1531"/>
    <cellStyle name="_New_Sofi_Nsi_Jan1_Проверки" xfId="1532"/>
    <cellStyle name="_New_Sofi_Nsi_RZD_запрос реорганизация РЖД, НУ_OV" xfId="1533"/>
    <cellStyle name="_New_Sofi_Nsi_Проверки" xfId="1534"/>
    <cellStyle name="_New_Sofi_Nsi2" xfId="1535"/>
    <cellStyle name="_New_Sofi_Nsi2_RZD_запрос реорганизация РЖД, НУ_OV" xfId="1536"/>
    <cellStyle name="_New_Sofi_Nsi2_Проверки" xfId="1537"/>
    <cellStyle name="_New_Sofi_RZD_запрос реорганизация РЖД, НУ_OV" xfId="1538"/>
    <cellStyle name="_New_Sofi_Sheet1" xfId="1539"/>
    <cellStyle name="_New_Sofi_Sheet1_RZD_запрос реорганизация РЖД, НУ_OV" xfId="1540"/>
    <cellStyle name="_New_Sofi_Sheet1_Проверки" xfId="1541"/>
    <cellStyle name="_New_Sofi_Summary" xfId="1542"/>
    <cellStyle name="_New_Sofi_Summary_RZD_запрос реорганизация РЖД, НУ_OV" xfId="1543"/>
    <cellStyle name="_New_Sofi_Summary_Проверки" xfId="1544"/>
    <cellStyle name="_New_Sofi_Tax_form_1кв_3" xfId="1545"/>
    <cellStyle name="_New_Sofi_Tax_form_1кв_3_RZD_запрос реорганизация РЖД, НУ_OV" xfId="1546"/>
    <cellStyle name="_New_Sofi_Tax_form_1кв_3_Проверки" xfId="1547"/>
    <cellStyle name="_New_Sofi_test_11" xfId="1548"/>
    <cellStyle name="_New_Sofi_test_11_RZD_запрос реорганизация РЖД, НУ_OV" xfId="1549"/>
    <cellStyle name="_New_Sofi_test_11_Проверки" xfId="1550"/>
    <cellStyle name="_New_Sofi_БКЭ" xfId="1551"/>
    <cellStyle name="_New_Sofi_БКЭ_RZD_запрос реорганизация РЖД, НУ_OV" xfId="1552"/>
    <cellStyle name="_New_Sofi_БКЭ_Проверки" xfId="1553"/>
    <cellStyle name="_New_Sofi_Книга7" xfId="1554"/>
    <cellStyle name="_New_Sofi_Книга7_RZD_запрос реорганизация РЖД, НУ_OV" xfId="1555"/>
    <cellStyle name="_New_Sofi_Книга7_Проверки" xfId="1556"/>
    <cellStyle name="_New_Sofi_Проверки" xfId="1557"/>
    <cellStyle name="_New_Sofi_Форма 12 last" xfId="1558"/>
    <cellStyle name="_New_Sofi_Форма 12 last_RZD_запрос реорганизация РЖД, НУ_OV" xfId="1559"/>
    <cellStyle name="_New_Sofi_Форма 12 last_Проверки" xfId="1560"/>
    <cellStyle name="_Notes template-29.04. - last " xfId="1561"/>
    <cellStyle name="_Notes template-29.04. - last _RZD_запрос реорганизация РЖД, НУ_OV" xfId="1562"/>
    <cellStyle name="_Notes template-29.04. - last _Проверки" xfId="1563"/>
    <cellStyle name="_Nsi" xfId="1564"/>
    <cellStyle name="_Nsi_RZD_запрос реорганизация РЖД, НУ_OV" xfId="1565"/>
    <cellStyle name="_Nsi_Проверки" xfId="1566"/>
    <cellStyle name="_№ х Основные средства1" xfId="1567"/>
    <cellStyle name="_№5 Лизинг1" xfId="1568"/>
    <cellStyle name="_№5 Лизинг1_Проверки" xfId="1569"/>
    <cellStyle name="_Ordabasy_Munai_КИП_АА_v17" xfId="1570"/>
    <cellStyle name="_Ordabasy_Munai_КИП_АА_v18" xfId="1571"/>
    <cellStyle name="_P1_Other liabilities_TCB_Group_YE2007" xfId="1572"/>
    <cellStyle name="_P1_Other liabilities_TCB_Group_YE2007_RZD_запрос реорганизация РЖД, НУ_OV" xfId="1573"/>
    <cellStyle name="_P1_Other liabilities_TCB_Group_YE2007_Проверки" xfId="1574"/>
    <cellStyle name="_PERSONAL" xfId="1575"/>
    <cellStyle name="_PERSONAL_PERSONAL" xfId="1576"/>
    <cellStyle name="_PERSONAL_PERSONAL_1" xfId="1577"/>
    <cellStyle name="_PERSONAL_PERSONAL_1_RZD_запрос реорганизация РЖД, НУ_OV" xfId="1578"/>
    <cellStyle name="_PERSONAL_PERSONAL_1_Проверки" xfId="1579"/>
    <cellStyle name="_PERSONAL_PERSONAL_2" xfId="1580"/>
    <cellStyle name="_PERSONAL_PERSONAL_2_RZD_запрос реорганизация РЖД, НУ_OV" xfId="1581"/>
    <cellStyle name="_PERSONAL_PERSONAL_2_Проверки" xfId="1582"/>
    <cellStyle name="_PERSONAL_PERSONAL_3" xfId="1583"/>
    <cellStyle name="_PERSONAL_PERSONAL_3_RZD_запрос реорганизация РЖД, НУ_OV" xfId="1584"/>
    <cellStyle name="_PERSONAL_PERSONAL_3_Проверки" xfId="1585"/>
    <cellStyle name="_PERSONAL_PERSONAL_RZD_запрос реорганизация РЖД, НУ_OV" xfId="1586"/>
    <cellStyle name="_PERSONAL_PERSONAL_Проверки" xfId="1587"/>
    <cellStyle name="_PERSONAL_RZD_запрос реорганизация РЖД, НУ_OV" xfId="1588"/>
    <cellStyle name="_PERSONAL_Проверки" xfId="1589"/>
    <cellStyle name="_PLI Model ABB_6M" xfId="1590"/>
    <cellStyle name="_PLI Model ABB_6M_RZD_запрос реорганизация РЖД, НУ_OV" xfId="1591"/>
    <cellStyle name="_PLI Model ABB_6M_Проверки" xfId="1592"/>
    <cellStyle name="_Plug" xfId="1593"/>
    <cellStyle name="_Plug_ARO_figures_2004" xfId="1594"/>
    <cellStyle name="_Plug_InfoPack_RZD_23.07.2009-7" xfId="1595"/>
    <cellStyle name="_Plug_InfoPack_RZD_29.07.2009" xfId="1596"/>
    <cellStyle name="_Plug_InfoPack_RZD_29.07.2009 для РЖД (version 1)" xfId="1597"/>
    <cellStyle name="_Plug_RZD_запрос реорганизация РЖД, НУ_OV" xfId="1598"/>
    <cellStyle name="_Plug_Transformation_Sibirginskiy mine_6m2004 NGW" xfId="1599"/>
    <cellStyle name="_Plug_Transformation_Sibirginskiy mine_6m2004 NGW_Рабочий файл EP 21-05" xfId="1600"/>
    <cellStyle name="_Plug_Transformation_Sibirginskiy mine_6m2004 NGW_Связанные стороны 21-05" xfId="1601"/>
    <cellStyle name="_Plug_ГААП 1 полугодие от Том.раз." xfId="1602"/>
    <cellStyle name="_Plug_ГААП 1 полугодие от Том.раз._Рабочий файл EP 21-05" xfId="1603"/>
    <cellStyle name="_Plug_ГААП 1 полугодие от Том.раз._Связанные стороны 21-05" xfId="1604"/>
    <cellStyle name="_Plug_Дополнение к  GAAP 1 полуг 2004 г" xfId="1605"/>
    <cellStyle name="_Plug_Проверки" xfId="1606"/>
    <cellStyle name="_Plug_Проверки_InfoPack_RZD_23.07.2009-7" xfId="1607"/>
    <cellStyle name="_Plug_Проверки_InfoPack_RZD_29.07.2009" xfId="1608"/>
    <cellStyle name="_Plug_Проверки_InfoPack_RZD_29.07.2009 для РЖД (version 1)" xfId="1609"/>
    <cellStyle name="_Plug_Регистр № 4 ОС " xfId="1610"/>
    <cellStyle name="_Plug_Регистр № 4 ОС _InfoPack_RZD_23.07.2009-7" xfId="1611"/>
    <cellStyle name="_Plug_Регистр № 4 ОС _InfoPack_RZD_29.07.2009" xfId="1612"/>
    <cellStyle name="_Plug_Регистр № 4 ОС _InfoPack_RZD_29.07.2009 для РЖД (version 1)" xfId="1613"/>
    <cellStyle name="_Plug_Регистр № 4 ОС _Проверки" xfId="1614"/>
    <cellStyle name="_Plug_Регистр № 4 ОС _Проверки_InfoPack_RZD_23.07.2009-7" xfId="1615"/>
    <cellStyle name="_Plug_Регистр № 4 ОС _Проверки_InfoPack_RZD_29.07.2009" xfId="1616"/>
    <cellStyle name="_Plug_Регистр № 4 ОС _Проверки_InfoPack_RZD_29.07.2009 для РЖД (version 1)" xfId="1617"/>
    <cellStyle name="_Plug_Р-з Сибиргинский 6 мес 2004 GAAP" xfId="1618"/>
    <cellStyle name="_Plug_Р-з Сибиргинский 6 мес 2004 GAAP_Рабочий файл EP 21-05" xfId="1619"/>
    <cellStyle name="_Plug_Р-з Сибиргинский 6 мес 2004 GAAP_Связанные стороны 21-05" xfId="1620"/>
    <cellStyle name="_PRICE-01.05." xfId="1621"/>
    <cellStyle name="_PRICE-01.05._RZD_запрос реорганизация РЖД, НУ_OV" xfId="1622"/>
    <cellStyle name="_PRICE-01.05._Проверки" xfId="1623"/>
    <cellStyle name="_REB-Analytics-6m2006" xfId="1624"/>
    <cellStyle name="_Reconciliation Rossia_Final" xfId="1625"/>
    <cellStyle name="_Reconciliation_9m_05 v.2" xfId="1626"/>
    <cellStyle name="_REPOv1" xfId="1627"/>
    <cellStyle name="_REPOv1_1_InfoPack" xfId="1628"/>
    <cellStyle name="_REPOv1_1_InfoPack_Проверки" xfId="1629"/>
    <cellStyle name="_REPOv1_InfoPack for Agrico_ZN" xfId="1630"/>
    <cellStyle name="_REPOv1_InfoPack for Agrico_ZN 24.11" xfId="1631"/>
    <cellStyle name="_REPOv1_InfoPack for Agrico_ZN 24.11_Проверки" xfId="1632"/>
    <cellStyle name="_REPOv1_InfoPack for Agrico_ZN_Проверки" xfId="1633"/>
    <cellStyle name="_REPOv1_RZD_запрос реорганизация РЖД, НУ_OV" xfId="1634"/>
    <cellStyle name="_REPOv1_Проверки" xfId="1635"/>
    <cellStyle name="_REPOv1_Регистр № 4 ОС " xfId="1636"/>
    <cellStyle name="_REPOv1_Регистр № 4 ОС _Проверки" xfId="1637"/>
    <cellStyle name="_RMZK_2005_mapping" xfId="1638"/>
    <cellStyle name="_RO Model v.3.9 - Final Draft (02.11.06)" xfId="1639"/>
    <cellStyle name="_Rossiya Cons IAS Conversion 31.12.2004" xfId="1640"/>
    <cellStyle name="_Rossiya IAS Conversion 31.12.2004 adj_v3" xfId="1641"/>
    <cellStyle name="_Rossiya IAS Conversion 31.12.2004 SA" xfId="1642"/>
    <cellStyle name="_Row1" xfId="1643"/>
    <cellStyle name="_RP-2000" xfId="1644"/>
    <cellStyle name="_RP-2000_1_InfoPack" xfId="1645"/>
    <cellStyle name="_RP-2000_1_InfoPack_Проверки" xfId="1646"/>
    <cellStyle name="_RP-2000_InfoPack for Agrico_ZN" xfId="1647"/>
    <cellStyle name="_RP-2000_InfoPack for Agrico_ZN 24.11" xfId="1648"/>
    <cellStyle name="_RP-2000_InfoPack for Agrico_ZN 24.11_Проверки" xfId="1649"/>
    <cellStyle name="_RP-2000_InfoPack for Agrico_ZN_Проверки" xfId="1650"/>
    <cellStyle name="_RP-2000_RZD_запрос реорганизация РЖД, НУ_OV" xfId="1651"/>
    <cellStyle name="_RP-2000_Проверки" xfId="1652"/>
    <cellStyle name="_RP-2000_Регистр № 4 ОС " xfId="1653"/>
    <cellStyle name="_RP-2000_Регистр № 4 ОС _Проверки" xfId="1654"/>
    <cellStyle name="_RSB IAS adj_01072004" xfId="1655"/>
    <cellStyle name="_RSB IAS adj_01072004_RZD_запрос реорганизация РЖД, НУ_OV" xfId="1656"/>
    <cellStyle name="_RSB IAS adj_01072004_Проверки" xfId="1657"/>
    <cellStyle name="_RSB IAS adj_01102004_final" xfId="1658"/>
    <cellStyle name="_RSB IAS adj_01102004_final_RZD_запрос реорганизация РЖД, НУ_OV" xfId="1659"/>
    <cellStyle name="_RSB IAS adj_01102004_final_Проверки" xfId="1660"/>
    <cellStyle name="_RSZK_2005_mapping" xfId="1661"/>
    <cellStyle name="_x0013__RZD_запрос реорганизация РЖД, НУ_OV" xfId="1662"/>
    <cellStyle name="'_RZD_запрос реорганизация РЖД, НУ_OV" xfId="1663"/>
    <cellStyle name="_S0279" xfId="1664"/>
    <cellStyle name="_S0279_RZD_запрос реорганизация РЖД, НУ_OV" xfId="1665"/>
    <cellStyle name="_S0279_Проверки" xfId="1666"/>
    <cellStyle name="_S1_Off-balance_TCB Group_YE2007" xfId="1667"/>
    <cellStyle name="_S1_Off-balance_TCB Group_YE2007_RZD_запрос реорганизация РЖД, НУ_OV" xfId="1668"/>
    <cellStyle name="_S1_Off-balance_TCB Group_YE2007_Проверки" xfId="1669"/>
    <cellStyle name="'_Settings" xfId="1670"/>
    <cellStyle name="_Sheet1" xfId="1671"/>
    <cellStyle name="_Sheet1_Consolidation_RZHD_2007" xfId="1672"/>
    <cellStyle name="_Sheet1_№5 Лизинг1" xfId="1673"/>
    <cellStyle name="_Sheet1_№5 Лизинг1_Проверки" xfId="1674"/>
    <cellStyle name="_Sheet1_RZD_запрос реорганизация РЖД, НУ_OV" xfId="1675"/>
    <cellStyle name="_Sheet1_Лизинг № 51" xfId="1676"/>
    <cellStyle name="_Sheet1_Лизинг № 51_RZD_запрос реорганизация РЖД, НУ_OV" xfId="1677"/>
    <cellStyle name="_Sheet1_Лизинг № 51_Проверки" xfId="1678"/>
    <cellStyle name="_Sheet1_Материал 6_Риск изменения процента" xfId="1679"/>
    <cellStyle name="_Sheet1_Проверки" xfId="1680"/>
    <cellStyle name="_Sheet1_Трансформационные проводки 2007 год по секциям(formatted) - для тренеров" xfId="1681"/>
    <cellStyle name="_Sheet1_Трансформационные проводки 2007 год по секциям(formatted) - для тренеров_RZD_запрос реорганизация РЖД, НУ_OV" xfId="1682"/>
    <cellStyle name="_Sheet1_Трансформационные проводки 2007 год по секциям(formatted) - для тренеров_Проверки" xfId="1683"/>
    <cellStyle name="_Shymkentpivo_Electric equip_AA_v7" xfId="1684"/>
    <cellStyle name="_Shymkentpivo_KIP_AA_v6" xfId="1685"/>
    <cellStyle name="_Shymkentpivo_proizvod oborud_RA_v6_Saule" xfId="1686"/>
    <cellStyle name="_SMC" xfId="1687"/>
    <cellStyle name="_SMC_RZD_запрос реорганизация РЖД, НУ_OV" xfId="1688"/>
    <cellStyle name="_SMC_Проверки" xfId="1689"/>
    <cellStyle name="_Structure_EA_(KM)_v5" xfId="1690"/>
    <cellStyle name="_SUB_LLP_300607" xfId="1691"/>
    <cellStyle name="_SUB_LLP_300607_RZD_запрос реорганизация РЖД, НУ_OV" xfId="1692"/>
    <cellStyle name="_SUB_LLP_300607_Проверки" xfId="1693"/>
    <cellStyle name="_Sub_LLP_300906_edited" xfId="1694"/>
    <cellStyle name="_Sub_LLP_300906_edited_RZD_запрос реорганизация РЖД, НУ_OV" xfId="1695"/>
    <cellStyle name="_Sub_LLP_300906_edited_Проверки" xfId="1696"/>
    <cellStyle name="_SubHeading" xfId="1697"/>
    <cellStyle name="_Support for cash_flow" xfId="1698"/>
    <cellStyle name="_Support for cash_flow_RZD_запрос реорганизация РЖД, НУ_OV" xfId="1699"/>
    <cellStyle name="_Support for cash_flow_Проверки" xfId="1700"/>
    <cellStyle name="_SZNP - Eqiuty Roll" xfId="1701"/>
    <cellStyle name="_SZNP - Eqiuty Roll_1_InfoPack" xfId="1702"/>
    <cellStyle name="_SZNP - Eqiuty Roll_1_InfoPack_Проверки" xfId="1703"/>
    <cellStyle name="_SZNP - Eqiuty Roll_InfoPack for Agrico_ZN" xfId="1704"/>
    <cellStyle name="_SZNP - Eqiuty Roll_InfoPack for Agrico_ZN 24.11" xfId="1705"/>
    <cellStyle name="_SZNP - Eqiuty Roll_InfoPack for Agrico_ZN 24.11_Проверки" xfId="1706"/>
    <cellStyle name="_SZNP - Eqiuty Roll_InfoPack for Agrico_ZN_Проверки" xfId="1707"/>
    <cellStyle name="_SZNP - Eqiuty Roll_RZD_запрос реорганизация РЖД, НУ_OV" xfId="1708"/>
    <cellStyle name="_SZNP - Eqiuty Roll_Проверки" xfId="1709"/>
    <cellStyle name="_SZNP - Eqiuty Roll_Регистр № 4 ОС " xfId="1710"/>
    <cellStyle name="_SZNP - Eqiuty Roll_Регистр № 4 ОС _Проверки" xfId="1711"/>
    <cellStyle name="_SZNP - rasshifrovki-002000-333" xfId="1712"/>
    <cellStyle name="_SZNP - rasshifrovki-002000-333_1_InfoPack" xfId="1713"/>
    <cellStyle name="_SZNP - rasshifrovki-002000-333_1_InfoPack_Проверки" xfId="1714"/>
    <cellStyle name="_SZNP - rasshifrovki-002000-333_InfoPack for Agrico_ZN" xfId="1715"/>
    <cellStyle name="_SZNP - rasshifrovki-002000-333_InfoPack for Agrico_ZN 24.11" xfId="1716"/>
    <cellStyle name="_SZNP - rasshifrovki-002000-333_InfoPack for Agrico_ZN 24.11_Проверки" xfId="1717"/>
    <cellStyle name="_SZNP - rasshifrovki-002000-333_InfoPack for Agrico_ZN_Проверки" xfId="1718"/>
    <cellStyle name="_SZNP - rasshifrovki-002000-333_RZD_запрос реорганизация РЖД, НУ_OV" xfId="1719"/>
    <cellStyle name="_SZNP - rasshifrovki-002000-333_Проверки" xfId="1720"/>
    <cellStyle name="_SZNP - rasshifrovki-002000-333_Регистр № 4 ОС " xfId="1721"/>
    <cellStyle name="_SZNP - rasshifrovki-002000-333_Регистр № 4 ОС _Проверки" xfId="1722"/>
    <cellStyle name="_SZNP - TRS-092000" xfId="1723"/>
    <cellStyle name="_SZNP - TRS-092000_1_InfoPack" xfId="1724"/>
    <cellStyle name="_SZNP - TRS-092000_1_InfoPack_Проверки" xfId="1725"/>
    <cellStyle name="_SZNP - TRS-092000_InfoPack for Agrico_ZN" xfId="1726"/>
    <cellStyle name="_SZNP - TRS-092000_InfoPack for Agrico_ZN 24.11" xfId="1727"/>
    <cellStyle name="_SZNP - TRS-092000_InfoPack for Agrico_ZN 24.11_Проверки" xfId="1728"/>
    <cellStyle name="_SZNP - TRS-092000_InfoPack for Agrico_ZN_Проверки" xfId="1729"/>
    <cellStyle name="_SZNP - TRS-092000_RZD_запрос реорганизация РЖД, НУ_OV" xfId="1730"/>
    <cellStyle name="_SZNP - TRS-092000_Проверки" xfId="1731"/>
    <cellStyle name="_SZNP - TRS-092000_Регистр № 4 ОС " xfId="1732"/>
    <cellStyle name="_SZNP - TRS-092000_Регистр № 4 ОС _Проверки" xfId="1733"/>
    <cellStyle name="_T1_Equity" xfId="1734"/>
    <cellStyle name="_T1_Equity_RZD_запрос реорганизация РЖД, НУ_OV" xfId="1735"/>
    <cellStyle name="_T1_Equity_Проверки" xfId="1736"/>
    <cellStyle name="_Tax Reconciliation_9m_05" xfId="1737"/>
    <cellStyle name="_TCB_2007_3Q_WP" xfId="1738"/>
    <cellStyle name="_TCB_2007_3Q_WP_RZD_запрос реорганизация РЖД, НУ_OV" xfId="1739"/>
    <cellStyle name="_TCB_2007_3Q_WP_Проверки" xfId="1740"/>
    <cellStyle name="_TCB_mapping 2006&amp;2007" xfId="1741"/>
    <cellStyle name="_x0013__TCB_mapping 2006&amp;2007" xfId="1742"/>
    <cellStyle name="_x0013__TCB_mapping 2006&amp;2007_Book1" xfId="1743"/>
    <cellStyle name="_x0013__TCB_mapping 2006&amp;2007_Ответы по Сравнению GBV,AD,NBV по данным дорог и департ-та_230609" xfId="1744"/>
    <cellStyle name="_TCF_300906" xfId="1745"/>
    <cellStyle name="_TCF_300906_RZD_запрос реорганизация РЖД, НУ_OV" xfId="1746"/>
    <cellStyle name="_TCF_300906_Проверки" xfId="1747"/>
    <cellStyle name="_TCF_311206" xfId="1748"/>
    <cellStyle name="_TCF_311206_RZD_запрос реорганизация РЖД, НУ_OV" xfId="1749"/>
    <cellStyle name="_TCF_311206_Проверки" xfId="1750"/>
    <cellStyle name="_TLKK_2005_mapping" xfId="1751"/>
    <cellStyle name="_Transport_EA_(KM)_v5" xfId="1752"/>
    <cellStyle name="_Transport_EA_v12" xfId="1753"/>
    <cellStyle name="_Transport_EA_v7" xfId="1754"/>
    <cellStyle name="_TTC transformation final 31.12.2007" xfId="1755"/>
    <cellStyle name="_TTC transformation final 31.12.2007_RZD_запрос реорганизация РЖД, НУ_OV" xfId="1756"/>
    <cellStyle name="_TTC transformation final 31.12.2007_Проверки" xfId="1757"/>
    <cellStyle name="_U_TCB_Group_P&amp;L_YE2007" xfId="1758"/>
    <cellStyle name="_U_TCB_Group_P&amp;L_YE2007_RZD_запрос реорганизация РЖД, НУ_OV" xfId="1759"/>
    <cellStyle name="_U_TCB_Group_P&amp;L_YE2007_Проверки" xfId="1760"/>
    <cellStyle name="_U2_COS" xfId="1761"/>
    <cellStyle name="_U2_COS_RZD_запрос реорганизация РЖД, НУ_OV" xfId="1762"/>
    <cellStyle name="_U2_COS_Проверки" xfId="1763"/>
    <cellStyle name="_U3.1 Other I&amp;E Consolidated 2008" xfId="1764"/>
    <cellStyle name="_UATK_2005_mapping" xfId="1765"/>
    <cellStyle name="_UTC Sikorsky - PZL Mielec Fixed Asset Analysis (11.14.07)" xfId="1766"/>
    <cellStyle name="_UVB_deposits_300607" xfId="1767"/>
    <cellStyle name="_UVB_deposits_300607_RZD_запрос реорганизация РЖД, НУ_OV" xfId="1768"/>
    <cellStyle name="_UVB_deposits_300607_Проверки" xfId="1769"/>
    <cellStyle name="_UVB_deposits_311207" xfId="1770"/>
    <cellStyle name="_UVB_deposits_311207_RZD_запрос реорганизация РЖД, НУ_OV" xfId="1771"/>
    <cellStyle name="_UVB_deposits_311207_Проверки" xfId="1772"/>
    <cellStyle name="_UVB_LLP_300607" xfId="1773"/>
    <cellStyle name="_UVB_LLP_300607_RZD_запрос реорганизация РЖД, НУ_OV" xfId="1774"/>
    <cellStyle name="_UVB_LLP_300607_Проверки" xfId="1775"/>
    <cellStyle name="_Valuation ZTS v02 021029" xfId="1776"/>
    <cellStyle name="_Valuation ZTS v02 021029_1_InfoPack" xfId="1777"/>
    <cellStyle name="_Valuation ZTS v02 021029_1_InfoPack_Book2" xfId="1778"/>
    <cellStyle name="_Valuation ZTS v02 021029_1_InfoPack_Book2_Проверки" xfId="1779"/>
    <cellStyle name="_Valuation ZTS v02 021029_1_InfoPack_InfoPack_RZD_draft-121" xfId="1780"/>
    <cellStyle name="_Valuation ZTS v02 021029_1_InfoPack_InfoPack_RZD_draft-121_Проверки" xfId="1781"/>
    <cellStyle name="_Valuation ZTS v02 021029_1_InfoPack_Проверки" xfId="1782"/>
    <cellStyle name="_Valuation ZTS v02 021029_InfoPack for Agrico_UP.xls послпослед кабд.dat" xfId="1783"/>
    <cellStyle name="_Valuation ZTS v02 021029_InfoPack for Agrico_UP.xls послпослед кабд.dat_Проверки" xfId="1784"/>
    <cellStyle name="_Valuation ZTS v02 021029_InfoPack for Agrico_ZN" xfId="1785"/>
    <cellStyle name="_Valuation ZTS v02 021029_InfoPack for Agrico_ZN 24.11" xfId="1786"/>
    <cellStyle name="_Valuation ZTS v02 021029_InfoPack for Agrico_ZN 24.11_Проверки" xfId="1787"/>
    <cellStyle name="_Valuation ZTS v02 021029_InfoPack for Agrico_ZN_Проверки" xfId="1788"/>
    <cellStyle name="_Valuation ZTS v02 021029_Notes template-21.04" xfId="1789"/>
    <cellStyle name="_Valuation ZTS v02 021029_Notes template-21.04_Проверки" xfId="1790"/>
    <cellStyle name="_Valuation ZTS v02 021029_№ х Основные средства1" xfId="1791"/>
    <cellStyle name="_Valuation ZTS v02 021029_№ х Основные средства1_Проверки" xfId="1792"/>
    <cellStyle name="_Valuation ZTS v02 021029_Support for cash_flow" xfId="1793"/>
    <cellStyle name="_Valuation ZTS v02 021029_Support for cash_flow_Transformation_for SC _proforma-17.09.09" xfId="1794"/>
    <cellStyle name="_Valuation ZTS v02 021029_Support for cash_flow_Transformation_for SC _proforma-25.08.09" xfId="1795"/>
    <cellStyle name="_Valuation ZTS v02 021029_Support for cash_flow_Transformation_for SC _proforma-26.08.09" xfId="1796"/>
    <cellStyle name="_Valuation ZTS v02 021029_Support for cash_flow_Transformation_for SC _proforma-26.08.09.-1" xfId="1797"/>
    <cellStyle name="_Valuation ZTS v02 021029_Support for cash_flow_Transformation_for SC _proforma-27.08.09" xfId="1798"/>
    <cellStyle name="_Valuation ZTS v02 021029_Support for cash_flow_Transformation_RZHD_17.09.09-2" xfId="1799"/>
    <cellStyle name="_Valuation ZTS v02 021029_Support for cash_flow_Данные для ОДДС" xfId="1800"/>
    <cellStyle name="_Valuation ZTS v02 021029_Support for cash_flow_ПРимечания 10.09.09" xfId="1801"/>
    <cellStyle name="_Valuation ZTS v02 021029_Support for cash_flow_Проверки" xfId="1802"/>
    <cellStyle name="_Valuation ZTS v02 021029_Support for cash_flow_Рефсервис" xfId="1803"/>
    <cellStyle name="_Valuation ZTS v02 021029_Transformation_for SC _proforma-17.09.09" xfId="1804"/>
    <cellStyle name="_Valuation ZTS v02 021029_Transformation_for SC _proforma-25.08.09" xfId="1805"/>
    <cellStyle name="_Valuation ZTS v02 021029_Transformation_for SC _proforma-26.08.09" xfId="1806"/>
    <cellStyle name="_Valuation ZTS v02 021029_Transformation_for SC _proforma-26.08.09.-1" xfId="1807"/>
    <cellStyle name="_Valuation ZTS v02 021029_Transformation_for SC _proforma-27.08.09" xfId="1808"/>
    <cellStyle name="_Valuation ZTS v02 021029_Transformation_RZHD_17.09.09-2" xfId="1809"/>
    <cellStyle name="_Valuation ZTS v02 021029_Данные для ОДДС" xfId="1810"/>
    <cellStyle name="_Valuation ZTS v02 021029_Лизинг" xfId="1811"/>
    <cellStyle name="_Valuation ZTS v02 021029_Лизинг_Book2" xfId="1812"/>
    <cellStyle name="_Valuation ZTS v02 021029_Лизинг_Book2_Проверки" xfId="1813"/>
    <cellStyle name="_Valuation ZTS v02 021029_Лизинг_InfoPack_RZD_draft-121" xfId="1814"/>
    <cellStyle name="_Valuation ZTS v02 021029_Лизинг_InfoPack_RZD_draft-121_Проверки" xfId="1815"/>
    <cellStyle name="_Valuation ZTS v02 021029_Лизинг_Проверки" xfId="1816"/>
    <cellStyle name="_Valuation ZTS v02 021029_Ответы по Сравнению GBV,AD,NBV по данным дорог и департ-та_230609" xfId="1817"/>
    <cellStyle name="_Valuation ZTS v02 021029_ПРимечания 10.09.09" xfId="1818"/>
    <cellStyle name="_Valuation ZTS v02 021029_Проверки" xfId="1819"/>
    <cellStyle name="_Valuation ZTS v02 021029_Регистр № 4 ОС " xfId="1820"/>
    <cellStyle name="_Valuation ZTS v02 021029_Регистр № 4 ОС _Book2" xfId="1821"/>
    <cellStyle name="_Valuation ZTS v02 021029_Регистр № 4 ОС _Book2_Проверки" xfId="1822"/>
    <cellStyle name="_Valuation ZTS v02 021029_Регистр № 4 ОС _InfoPack_RZD_draft-121" xfId="1823"/>
    <cellStyle name="_Valuation ZTS v02 021029_Регистр № 4 ОС _InfoPack_RZD_draft-121_Проверки" xfId="1824"/>
    <cellStyle name="_Valuation ZTS v02 021029_Регистр № 4 ОС _Проверки" xfId="1825"/>
    <cellStyle name="_Vnebal_01.10.06(edited)" xfId="1826"/>
    <cellStyle name="_Vnebal_01.10.06(edited)_RZD_запрос реорганизация РЖД, НУ_OV" xfId="1827"/>
    <cellStyle name="_Vnebal_01.10.06(edited)_Проверки" xfId="1828"/>
    <cellStyle name="_Vnebal_01.10.06.final for FS" xfId="1829"/>
    <cellStyle name="_Vnebal_01.10.06.final for FS_RZD_запрос реорганизация РЖД, НУ_OV" xfId="1830"/>
    <cellStyle name="_Vnebal_01.10.06.final for FS_Проверки" xfId="1831"/>
    <cellStyle name="_Wacker-APP Building Model (4.10.08)" xfId="1832"/>
    <cellStyle name="_Z300_TCF_2007HY" xfId="1833"/>
    <cellStyle name="_Z300_TCF_2007HY_RZD_запрос реорганизация РЖД, НУ_OV" xfId="1834"/>
    <cellStyle name="_Z300_TCF_2007HY_Проверки" xfId="1835"/>
    <cellStyle name="_ZMUK_2005_mapping" xfId="1836"/>
    <cellStyle name="_ZMUK_Conversion model" xfId="1837"/>
    <cellStyle name="_ZP_2005_mapping" xfId="1838"/>
    <cellStyle name="_Альбом форм_07_09_v1" xfId="1839"/>
    <cellStyle name="_Альбом форм_07_09_v1_1_InfoPack" xfId="1840"/>
    <cellStyle name="_Альбом форм_07_09_v1_1_InfoPack_Проверки" xfId="1841"/>
    <cellStyle name="_Альбом форм_07_09_v1_InfoPack for Agrico_ZN" xfId="1842"/>
    <cellStyle name="_Альбом форм_07_09_v1_InfoPack for Agrico_ZN 24.11" xfId="1843"/>
    <cellStyle name="_Альбом форм_07_09_v1_InfoPack for Agrico_ZN 24.11_Проверки" xfId="1844"/>
    <cellStyle name="_Альбом форм_07_09_v1_InfoPack for Agrico_ZN_Проверки" xfId="1845"/>
    <cellStyle name="_Альбом форм_07_09_v1_RZD_запрос реорганизация РЖД, НУ_OV" xfId="1846"/>
    <cellStyle name="_Альбом форм_07_09_v1_Проверки" xfId="1847"/>
    <cellStyle name="_Альбом форм_07_09_v1_Регистр № 4 ОС " xfId="1848"/>
    <cellStyle name="_Альбом форм_07_09_v1_Регистр № 4 ОС _Проверки" xfId="1849"/>
    <cellStyle name="_Альбом форм_19_09" xfId="1850"/>
    <cellStyle name="_Альбом форм_19_09_1_InfoPack" xfId="1851"/>
    <cellStyle name="_Альбом форм_19_09_1_InfoPack_Проверки" xfId="1852"/>
    <cellStyle name="_Альбом форм_19_09_InfoPack for Agrico_ZN" xfId="1853"/>
    <cellStyle name="_Альбом форм_19_09_InfoPack for Agrico_ZN 24.11" xfId="1854"/>
    <cellStyle name="_Альбом форм_19_09_InfoPack for Agrico_ZN 24.11_Проверки" xfId="1855"/>
    <cellStyle name="_Альбом форм_19_09_InfoPack for Agrico_ZN_Проверки" xfId="1856"/>
    <cellStyle name="_Альбом форм_19_09_RZD_запрос реорганизация РЖД, НУ_OV" xfId="1857"/>
    <cellStyle name="_Альбом форм_19_09_Проверки" xfId="1858"/>
    <cellStyle name="_Альбом форм_19_09_Регистр № 4 ОС " xfId="1859"/>
    <cellStyle name="_Альбом форм_19_09_Регистр № 4 ОС _Проверки" xfId="1860"/>
    <cellStyle name="_Анализ КТП_регионы" xfId="1861"/>
    <cellStyle name="_аннуитет" xfId="1862"/>
    <cellStyle name="_аннуитет_1_InfoPack" xfId="1863"/>
    <cellStyle name="_аннуитет_1_InfoPack_Проверки" xfId="1864"/>
    <cellStyle name="_аннуитет_InfoPack for Agrico_ZN" xfId="1865"/>
    <cellStyle name="_аннуитет_InfoPack for Agrico_ZN 24.11" xfId="1866"/>
    <cellStyle name="_аннуитет_InfoPack for Agrico_ZN 24.11_Проверки" xfId="1867"/>
    <cellStyle name="_аннуитет_InfoPack for Agrico_ZN_Проверки" xfId="1868"/>
    <cellStyle name="_аннуитет_№ х Основные средства1" xfId="1869"/>
    <cellStyle name="_аннуитет_№ х Основные средства1_Проверки" xfId="1870"/>
    <cellStyle name="_аннуитет_RZD_запрос реорганизация РЖД, НУ_OV" xfId="1871"/>
    <cellStyle name="_аннуитет_Support for cash_flow" xfId="1872"/>
    <cellStyle name="_аннуитет_Support for cash_flow_RZD_запрос реорганизация РЖД, НУ_OV" xfId="1873"/>
    <cellStyle name="_аннуитет_Support for cash_flow_Проверки" xfId="1874"/>
    <cellStyle name="_аннуитет_Проверки" xfId="1875"/>
    <cellStyle name="_аннуитет_Регистр № 4 ОС " xfId="1876"/>
    <cellStyle name="_аннуитет_Регистр № 4 ОС _Проверки" xfId="1877"/>
    <cellStyle name="_Баланс_20050520" xfId="1878"/>
    <cellStyle name="_Баланс_20050520_1_InfoPack" xfId="1879"/>
    <cellStyle name="_Баланс_20050520_1_InfoPack_Проверки" xfId="1880"/>
    <cellStyle name="_Баланс_20050520_InfoPack for Agrico_ZN" xfId="1881"/>
    <cellStyle name="_Баланс_20050520_InfoPack for Agrico_ZN 24.11" xfId="1882"/>
    <cellStyle name="_Баланс_20050520_InfoPack for Agrico_ZN 24.11_Проверки" xfId="1883"/>
    <cellStyle name="_Баланс_20050520_InfoPack for Agrico_ZN_Проверки" xfId="1884"/>
    <cellStyle name="_Баланс_20050520_RZD_запрос реорганизация РЖД, НУ_OV" xfId="1885"/>
    <cellStyle name="_Баланс_20050520_Лизинг" xfId="1886"/>
    <cellStyle name="_Баланс_20050520_Лизинг_Проверки" xfId="1887"/>
    <cellStyle name="_Баланс_20050520_Проверки" xfId="1888"/>
    <cellStyle name="_Баланс_20050520_Регистр № 4 ОС " xfId="1889"/>
    <cellStyle name="_Баланс_20050520_Регистр № 4 ОС _Проверки" xfId="1890"/>
    <cellStyle name="_Бюджет 2008_7ТВ final" xfId="1891"/>
    <cellStyle name="_ВГО" xfId="1892"/>
    <cellStyle name="_ВГО_1_InfoPack" xfId="1893"/>
    <cellStyle name="_ВГО_1_InfoPack_Проверки" xfId="1894"/>
    <cellStyle name="_ВГО_InfoPack for Agrico_ZN" xfId="1895"/>
    <cellStyle name="_ВГО_InfoPack for Agrico_ZN 24.11" xfId="1896"/>
    <cellStyle name="_ВГО_InfoPack for Agrico_ZN 24.11_Проверки" xfId="1897"/>
    <cellStyle name="_ВГО_InfoPack for Agrico_ZN_Проверки" xfId="1898"/>
    <cellStyle name="_ВГО_№ х Основные средства1" xfId="1899"/>
    <cellStyle name="_ВГО_№ х Основные средства1_Проверки" xfId="1900"/>
    <cellStyle name="_ВГО_RZD_запрос реорганизация РЖД, НУ_OV" xfId="1901"/>
    <cellStyle name="_ВГО_Support for cash_flow" xfId="1902"/>
    <cellStyle name="_ВГО_Support for cash_flow_RZD_запрос реорганизация РЖД, НУ_OV" xfId="1903"/>
    <cellStyle name="_ВГО_Support for cash_flow_Проверки" xfId="1904"/>
    <cellStyle name="_ВГО_Проверки" xfId="1905"/>
    <cellStyle name="_ВГО_Регистр № 4 ОС " xfId="1906"/>
    <cellStyle name="_ВГО_Регистр № 4 ОС _Проверки" xfId="1907"/>
    <cellStyle name="_Внешний износ" xfId="1908"/>
    <cellStyle name="_Вологда Перечень" xfId="1909"/>
    <cellStyle name="_Дебиторы" xfId="1910"/>
    <cellStyle name="_Дебиторы_1_InfoPack" xfId="1911"/>
    <cellStyle name="_Дебиторы_1_InfoPack_Проверки" xfId="1912"/>
    <cellStyle name="_Дебиторы_InfoPack for Agrico_ZN" xfId="1913"/>
    <cellStyle name="_Дебиторы_InfoPack for Agrico_ZN 24.11" xfId="1914"/>
    <cellStyle name="_Дебиторы_InfoPack for Agrico_ZN 24.11_Проверки" xfId="1915"/>
    <cellStyle name="_Дебиторы_InfoPack for Agrico_ZN_Проверки" xfId="1916"/>
    <cellStyle name="_Дебиторы_№ х Основные средства1" xfId="1917"/>
    <cellStyle name="_Дебиторы_№ х Основные средства1_Проверки" xfId="1918"/>
    <cellStyle name="_Дебиторы_RZD_запрос реорганизация РЖД, НУ_OV" xfId="1919"/>
    <cellStyle name="_Дебиторы_Support for cash_flow" xfId="1920"/>
    <cellStyle name="_Дебиторы_Support for cash_flow_RZD_запрос реорганизация РЖД, НУ_OV" xfId="1921"/>
    <cellStyle name="_Дебиторы_Support for cash_flow_Проверки" xfId="1922"/>
    <cellStyle name="_Дебиторы_Проверки" xfId="1923"/>
    <cellStyle name="_Дебиторы_Регистр № 4 ОС " xfId="1924"/>
    <cellStyle name="_Дебиторы_Регистр № 4 ОС _Проверки" xfId="1925"/>
    <cellStyle name="_Дисконтирование ДЗ" xfId="1926"/>
    <cellStyle name="_Дисконтирование ДЗ_1_InfoPack" xfId="1927"/>
    <cellStyle name="_Дисконтирование ДЗ_1_InfoPack_Проверки" xfId="1928"/>
    <cellStyle name="_Дисконтирование ДЗ_InfoPack for Agrico_ZN" xfId="1929"/>
    <cellStyle name="_Дисконтирование ДЗ_InfoPack for Agrico_ZN 24.11" xfId="1930"/>
    <cellStyle name="_Дисконтирование ДЗ_InfoPack for Agrico_ZN 24.11_Проверки" xfId="1931"/>
    <cellStyle name="_Дисконтирование ДЗ_InfoPack for Agrico_ZN_Проверки" xfId="1932"/>
    <cellStyle name="_Дисконтирование ДЗ_RZD_запрос реорганизация РЖД, НУ_OV" xfId="1933"/>
    <cellStyle name="_Дисконтирование ДЗ_Проверки" xfId="1934"/>
    <cellStyle name="_Дисконтирование ДЗ_Регистр № 4 ОС " xfId="1935"/>
    <cellStyle name="_Дисконтирование ДЗ_Регистр № 4 ОС _Проверки" xfId="1936"/>
    <cellStyle name="_дисконтированиеДЗ" xfId="1937"/>
    <cellStyle name="_дисконтированиеДЗ_1_InfoPack" xfId="1938"/>
    <cellStyle name="_дисконтированиеДЗ_1_InfoPack_Проверки" xfId="1939"/>
    <cellStyle name="_дисконтированиеДЗ_InfoPack for Agrico_ZN" xfId="1940"/>
    <cellStyle name="_дисконтированиеДЗ_InfoPack for Agrico_ZN 24.11" xfId="1941"/>
    <cellStyle name="_дисконтированиеДЗ_InfoPack for Agrico_ZN 24.11_Проверки" xfId="1942"/>
    <cellStyle name="_дисконтированиеДЗ_InfoPack for Agrico_ZN_Проверки" xfId="1943"/>
    <cellStyle name="_дисконтированиеДЗ_RZD_запрос реорганизация РЖД, НУ_OV" xfId="1944"/>
    <cellStyle name="_дисконтированиеДЗ_Проверки" xfId="1945"/>
    <cellStyle name="_дисконтированиеДЗ_Регистр № 4 ОС " xfId="1946"/>
    <cellStyle name="_дисконтированиеДЗ_Регистр № 4 ОС _Проверки" xfId="1947"/>
    <cellStyle name="_для Мээрим_Продажа ОС по ЦДРВ_audit" xfId="1948"/>
    <cellStyle name="_Доходный_сериалы_без олигарха" xfId="1949"/>
    <cellStyle name="_Доходный_сериалы_без олигарха_1_InfoPack" xfId="1950"/>
    <cellStyle name="_Доходный_сериалы_без олигарха_1_InfoPack_Проверки" xfId="1951"/>
    <cellStyle name="_Доходный_сериалы_без олигарха_InfoPack for Agrico_ZN" xfId="1952"/>
    <cellStyle name="_Доходный_сериалы_без олигарха_InfoPack for Agrico_ZN 24.11" xfId="1953"/>
    <cellStyle name="_Доходный_сериалы_без олигарха_InfoPack for Agrico_ZN 24.11_Проверки" xfId="1954"/>
    <cellStyle name="_Доходный_сериалы_без олигарха_InfoPack for Agrico_ZN_Проверки" xfId="1955"/>
    <cellStyle name="_Доходный_сериалы_без олигарха_№ х Основные средства1" xfId="1956"/>
    <cellStyle name="_Доходный_сериалы_без олигарха_№ х Основные средства1_Проверки" xfId="1957"/>
    <cellStyle name="_Доходный_сериалы_без олигарха_RZD_запрос реорганизация РЖД, НУ_OV" xfId="1958"/>
    <cellStyle name="_Доходный_сериалы_без олигарха_Support for cash_flow" xfId="1959"/>
    <cellStyle name="_Доходный_сериалы_без олигарха_Support for cash_flow_RZD_запрос реорганизация РЖД, НУ_OV" xfId="1960"/>
    <cellStyle name="_Доходный_сериалы_без олигарха_Support for cash_flow_Проверки" xfId="1961"/>
    <cellStyle name="_Доходный_сериалы_без олигарха_Проверки" xfId="1962"/>
    <cellStyle name="_Доходный_сериалы_без олигарха_Регистр № 4 ОС " xfId="1963"/>
    <cellStyle name="_Доходный_сериалы_без олигарха_Регистр № 4 ОС _Проверки" xfId="1964"/>
    <cellStyle name="_Запасы_0412" xfId="1965"/>
    <cellStyle name="_Запасы_0412_Проверки" xfId="1966"/>
    <cellStyle name="_Инв.в проч.орг." xfId="1967"/>
    <cellStyle name="_Инв.в проч.орг._1_InfoPack" xfId="1968"/>
    <cellStyle name="_Инв.в проч.орг._1_InfoPack_Проверки" xfId="1969"/>
    <cellStyle name="_Инв.в проч.орг._InfoPack for Agrico_ZN" xfId="1970"/>
    <cellStyle name="_Инв.в проч.орг._InfoPack for Agrico_ZN 24.11" xfId="1971"/>
    <cellStyle name="_Инв.в проч.орг._InfoPack for Agrico_ZN 24.11_Проверки" xfId="1972"/>
    <cellStyle name="_Инв.в проч.орг._InfoPack for Agrico_ZN_Проверки" xfId="1973"/>
    <cellStyle name="_Инв.в проч.орг._№ х Основные средства1" xfId="1974"/>
    <cellStyle name="_Инв.в проч.орг._№ х Основные средства1_Проверки" xfId="1975"/>
    <cellStyle name="_Инв.в проч.орг._RZD_запрос реорганизация РЖД, НУ_OV" xfId="1976"/>
    <cellStyle name="_Инв.в проч.орг._Support for cash_flow" xfId="1977"/>
    <cellStyle name="_Инв.в проч.орг._Support for cash_flow_RZD_запрос реорганизация РЖД, НУ_OV" xfId="1978"/>
    <cellStyle name="_Инв.в проч.орг._Support for cash_flow_Проверки" xfId="1979"/>
    <cellStyle name="_Инв.в проч.орг._Проверки" xfId="1980"/>
    <cellStyle name="_Инв.в проч.орг._Регистр № 4 ОС " xfId="1981"/>
    <cellStyle name="_Инв.в проч.орг._Регистр № 4 ОС _Проверки" xfId="1982"/>
    <cellStyle name="_Информационный_Пакет" xfId="1983"/>
    <cellStyle name="_Информационный_Пакет_1_InfoPack" xfId="1984"/>
    <cellStyle name="_Информационный_Пакет_1_InfoPack_Проверки" xfId="1985"/>
    <cellStyle name="_Информационный_Пакет_InfoPack for Agrico_ZN" xfId="1986"/>
    <cellStyle name="_Информационный_Пакет_InfoPack for Agrico_ZN 24.11" xfId="1987"/>
    <cellStyle name="_Информационный_Пакет_InfoPack for Agrico_ZN 24.11_Проверки" xfId="1988"/>
    <cellStyle name="_Информационный_Пакет_InfoPack for Agrico_ZN_Проверки" xfId="1989"/>
    <cellStyle name="_Информационный_Пакет_RZD_запрос реорганизация РЖД, НУ_OV" xfId="1990"/>
    <cellStyle name="_Информационный_Пакет_Проверки" xfId="1991"/>
    <cellStyle name="_Информационный_Пакет_Регистр № 4 ОС " xfId="1992"/>
    <cellStyle name="_Информационный_Пакет_Регистр № 4 ОС _Проверки" xfId="1993"/>
    <cellStyle name="_Книга1" xfId="1994"/>
    <cellStyle name="_Книга1 (version 1)" xfId="1995"/>
    <cellStyle name="_Книга1_1_InfoPack" xfId="1996"/>
    <cellStyle name="_Книга1_1_InfoPack_Проверки" xfId="1997"/>
    <cellStyle name="_Книга1_InfoPack for Agrico_ZN" xfId="1998"/>
    <cellStyle name="_Книга1_InfoPack for Agrico_ZN 24.11" xfId="1999"/>
    <cellStyle name="_Книга1_InfoPack for Agrico_ZN 24.11_Проверки" xfId="2000"/>
    <cellStyle name="_Книга1_InfoPack for Agrico_ZN_Проверки" xfId="2001"/>
    <cellStyle name="_Книга1_RZD_запрос реорганизация РЖД, НУ_OV" xfId="2002"/>
    <cellStyle name="_Книга1_Проверки" xfId="2003"/>
    <cellStyle name="_Книга1_Регистр № 4 ОС " xfId="2004"/>
    <cellStyle name="_Книга1_Регистр № 4 ОС _Проверки" xfId="2005"/>
    <cellStyle name="_Книга3" xfId="2006"/>
    <cellStyle name="_Книга3_Capex-new" xfId="2007"/>
    <cellStyle name="_Книга3_Capex-new_RZD_запрос реорганизация РЖД, НУ_OV" xfId="2008"/>
    <cellStyle name="_Книга3_Capex-new_Проверки" xfId="2009"/>
    <cellStyle name="_Книга3_N20_5" xfId="2010"/>
    <cellStyle name="_Книга3_N20_5_RZD_запрос реорганизация РЖД, НУ_OV" xfId="2011"/>
    <cellStyle name="_Книга3_N20_5_Проверки" xfId="2012"/>
    <cellStyle name="_Книга3_N20_6" xfId="2013"/>
    <cellStyle name="_Книга3_N20_6 2" xfId="2014"/>
    <cellStyle name="_Книга3_N20_6_RZD_запрос реорганизация РЖД, НУ_OV" xfId="2015"/>
    <cellStyle name="_Книга3_N20_6_Проверки" xfId="2016"/>
    <cellStyle name="_Книга3_New Form10_2" xfId="2017"/>
    <cellStyle name="_Книга3_New Form10_2_RZD_запрос реорганизация РЖД, НУ_OV" xfId="2018"/>
    <cellStyle name="_Книга3_New Form10_2_Проверки" xfId="2019"/>
    <cellStyle name="_Книга3_Nsi" xfId="2020"/>
    <cellStyle name="_Книга3_Nsi - last version" xfId="2021"/>
    <cellStyle name="_Книга3_Nsi - last version for programming" xfId="2022"/>
    <cellStyle name="_Книга3_Nsi - last version for programming_RZD_запрос реорганизация РЖД, НУ_OV" xfId="2023"/>
    <cellStyle name="_Книга3_Nsi - last version for programming_Проверки" xfId="2024"/>
    <cellStyle name="_Книга3_Nsi - last version_RZD_запрос реорганизация РЖД, НУ_OV" xfId="2025"/>
    <cellStyle name="_Книга3_Nsi - last version_Проверки" xfId="2026"/>
    <cellStyle name="_Книга3_Nsi - next_last version" xfId="2027"/>
    <cellStyle name="_Книга3_Nsi - next_last version_RZD_запрос реорганизация РЖД, НУ_OV" xfId="2028"/>
    <cellStyle name="_Книга3_Nsi - next_last version_Проверки" xfId="2029"/>
    <cellStyle name="_Книга3_Nsi -super_ last version" xfId="2030"/>
    <cellStyle name="_Книга3_Nsi -super_ last version_RZD_запрос реорганизация РЖД, НУ_OV" xfId="2031"/>
    <cellStyle name="_Книга3_Nsi -super_ last version_Проверки" xfId="2032"/>
    <cellStyle name="_Книга3_Nsi_1" xfId="2033"/>
    <cellStyle name="_Книга3_Nsi_1_RZD_запрос реорганизация РЖД, НУ_OV" xfId="2034"/>
    <cellStyle name="_Книга3_Nsi_1_Проверки" xfId="2035"/>
    <cellStyle name="_Книга3_Nsi_139" xfId="2036"/>
    <cellStyle name="_Книга3_Nsi_139_RZD_запрос реорганизация РЖД, НУ_OV" xfId="2037"/>
    <cellStyle name="_Книга3_Nsi_139_Проверки" xfId="2038"/>
    <cellStyle name="_Книга3_Nsi_140" xfId="2039"/>
    <cellStyle name="_Книга3_Nsi_140(Зах)" xfId="2040"/>
    <cellStyle name="_Книга3_Nsi_140(Зах)_RZD_запрос реорганизация РЖД, НУ_OV" xfId="2041"/>
    <cellStyle name="_Книга3_Nsi_140(Зах)_Проверки" xfId="2042"/>
    <cellStyle name="_Книга3_Nsi_140_mod" xfId="2043"/>
    <cellStyle name="_Книга3_Nsi_140_mod_RZD_запрос реорганизация РЖД, НУ_OV" xfId="2044"/>
    <cellStyle name="_Книга3_Nsi_140_mod_Проверки" xfId="2045"/>
    <cellStyle name="_Книга3_Nsi_140_RZD_запрос реорганизация РЖД, НУ_OV" xfId="2046"/>
    <cellStyle name="_Книга3_Nsi_140_Проверки" xfId="2047"/>
    <cellStyle name="_Книга3_Nsi_Jan1" xfId="2048"/>
    <cellStyle name="_Книга3_Nsi_Jan1_RZD_запрос реорганизация РЖД, НУ_OV" xfId="2049"/>
    <cellStyle name="_Книга3_Nsi_Jan1_Проверки" xfId="2050"/>
    <cellStyle name="_Книга3_Nsi_RZD_запрос реорганизация РЖД, НУ_OV" xfId="2051"/>
    <cellStyle name="_Книга3_Nsi_Проверки" xfId="2052"/>
    <cellStyle name="_Книга3_Nsi2" xfId="2053"/>
    <cellStyle name="_Книга3_Nsi2_RZD_запрос реорганизация РЖД, НУ_OV" xfId="2054"/>
    <cellStyle name="_Книга3_Nsi2_Проверки" xfId="2055"/>
    <cellStyle name="_Книга3_RZD_запрос реорганизация РЖД, НУ_OV" xfId="2056"/>
    <cellStyle name="_Книга3_Sheet1" xfId="2057"/>
    <cellStyle name="_Книга3_Sheet1_RZD_запрос реорганизация РЖД, НУ_OV" xfId="2058"/>
    <cellStyle name="_Книга3_Sheet1_Проверки" xfId="2059"/>
    <cellStyle name="_Книга3_Summary" xfId="2060"/>
    <cellStyle name="_Книга3_Summary_RZD_запрос реорганизация РЖД, НУ_OV" xfId="2061"/>
    <cellStyle name="_Книга3_Summary_Проверки" xfId="2062"/>
    <cellStyle name="_Книга3_Tax_form_1кв_3" xfId="2063"/>
    <cellStyle name="_Книга3_Tax_form_1кв_3_RZD_запрос реорганизация РЖД, НУ_OV" xfId="2064"/>
    <cellStyle name="_Книга3_Tax_form_1кв_3_Проверки" xfId="2065"/>
    <cellStyle name="_Книга3_test_11" xfId="2066"/>
    <cellStyle name="_Книга3_test_11_RZD_запрос реорганизация РЖД, НУ_OV" xfId="2067"/>
    <cellStyle name="_Книга3_test_11_Проверки" xfId="2068"/>
    <cellStyle name="_Книга3_БКЭ" xfId="2069"/>
    <cellStyle name="_Книга3_БКЭ_RZD_запрос реорганизация РЖД, НУ_OV" xfId="2070"/>
    <cellStyle name="_Книга3_БКЭ_Проверки" xfId="2071"/>
    <cellStyle name="_Книга3_Книга7" xfId="2072"/>
    <cellStyle name="_Книга3_Книга7_RZD_запрос реорганизация РЖД, НУ_OV" xfId="2073"/>
    <cellStyle name="_Книга3_Книга7_Проверки" xfId="2074"/>
    <cellStyle name="_Книга3_Проверки" xfId="2075"/>
    <cellStyle name="_Книга3_Форма 12 last" xfId="2076"/>
    <cellStyle name="_Книга3_Форма 12 last_RZD_запрос реорганизация РЖД, НУ_OV" xfId="2077"/>
    <cellStyle name="_Книга7" xfId="2078"/>
    <cellStyle name="_Книга7_Capex-new" xfId="2079"/>
    <cellStyle name="_Книга7_Capex-new_RZD_запрос реорганизация РЖД, НУ_OV" xfId="2080"/>
    <cellStyle name="_Книга7_N20_5" xfId="2081"/>
    <cellStyle name="_Книга7_N20_5_RZD_запрос реорганизация РЖД, НУ_OV" xfId="2082"/>
    <cellStyle name="_Книга7_N20_6" xfId="2083"/>
    <cellStyle name="_Книга7_N20_6_RZD_запрос реорганизация РЖД, НУ_OV" xfId="2084"/>
    <cellStyle name="_Книга7_New Form10_2" xfId="2085"/>
    <cellStyle name="_Книга7_New Form10_2_RZD_запрос реорганизация РЖД, НУ_OV" xfId="2086"/>
    <cellStyle name="_Книга7_Nsi" xfId="2087"/>
    <cellStyle name="_Книга7_Nsi - last version" xfId="2088"/>
    <cellStyle name="_Книга7_Nsi - last version for programming" xfId="2089"/>
    <cellStyle name="_Книга7_Nsi - last version for programming_RZD_запрос реорганизация РЖД, НУ_OV" xfId="2090"/>
    <cellStyle name="_Книга7_Nsi - last version_RZD_запрос реорганизация РЖД, НУ_OV" xfId="2091"/>
    <cellStyle name="_Книга7_Nsi - next_last version" xfId="2092"/>
    <cellStyle name="_Книга7_Nsi - next_last version_RZD_запрос реорганизация РЖД, НУ_OV" xfId="2093"/>
    <cellStyle name="_Книга7_Nsi -super_ last version" xfId="2094"/>
    <cellStyle name="_Книга7_Nsi -super_ last version_RZD_запрос реорганизация РЖД, НУ_OV" xfId="2095"/>
    <cellStyle name="_Книга7_Nsi_1" xfId="2096"/>
    <cellStyle name="_Книга7_Nsi_1_RZD_запрос реорганизация РЖД, НУ_OV" xfId="2097"/>
    <cellStyle name="_Книга7_Nsi_139" xfId="2098"/>
    <cellStyle name="_Книга7_Nsi_139_RZD_запрос реорганизация РЖД, НУ_OV" xfId="2099"/>
    <cellStyle name="_Книга7_Nsi_140" xfId="2100"/>
    <cellStyle name="_Книга7_Nsi_140(Зах)" xfId="2101"/>
    <cellStyle name="_Книга7_Nsi_140(Зах)_RZD_запрос реорганизация РЖД, НУ_OV" xfId="2102"/>
    <cellStyle name="_Книга7_Nsi_140_mod" xfId="2103"/>
    <cellStyle name="_Книга7_Nsi_140_mod_RZD_запрос реорганизация РЖД, НУ_OV" xfId="2104"/>
    <cellStyle name="_Книга7_Nsi_140_RZD_запрос реорганизация РЖД, НУ_OV" xfId="2105"/>
    <cellStyle name="_Книга7_Nsi_Jan1" xfId="2106"/>
    <cellStyle name="_Книга7_Nsi_Jan1_RZD_запрос реорганизация РЖД, НУ_OV" xfId="2107"/>
    <cellStyle name="_Книга7_Nsi_RZD_запрос реорганизация РЖД, НУ_OV" xfId="2108"/>
    <cellStyle name="_Книга7_Nsi2" xfId="2109"/>
    <cellStyle name="_Книга7_Nsi2_RZD_запрос реорганизация РЖД, НУ_OV" xfId="2110"/>
    <cellStyle name="_Книга7_RZD_запрос реорганизация РЖД, НУ_OV" xfId="2111"/>
    <cellStyle name="_Книга7_Sheet1" xfId="2112"/>
    <cellStyle name="_Книга7_Sheet1_RZD_запрос реорганизация РЖД, НУ_OV" xfId="2113"/>
    <cellStyle name="_Книга7_Summary" xfId="2114"/>
    <cellStyle name="_Книга7_Summary_RZD_запрос реорганизация РЖД, НУ_OV" xfId="2115"/>
    <cellStyle name="_Книга7_Tax_form_1кв_3" xfId="2116"/>
    <cellStyle name="_Книга7_Tax_form_1кв_3_RZD_запрос реорганизация РЖД, НУ_OV" xfId="2117"/>
    <cellStyle name="_Книга7_test_11" xfId="2118"/>
    <cellStyle name="_Книга7_test_11_RZD_запрос реорганизация РЖД, НУ_OV" xfId="2119"/>
    <cellStyle name="_Книга7_БКЭ" xfId="2120"/>
    <cellStyle name="_Книга7_БКЭ_RZD_запрос реорганизация РЖД, НУ_OV" xfId="2121"/>
    <cellStyle name="_Книга7_Книга7" xfId="2122"/>
    <cellStyle name="_Книга7_Книга7_RZD_запрос реорганизация РЖД, НУ_OV" xfId="2123"/>
    <cellStyle name="_Книга7_Форма 12 last" xfId="2124"/>
    <cellStyle name="_Книга7_Форма 12 last_RZD_запрос реорганизация РЖД, НУ_OV" xfId="2125"/>
    <cellStyle name="_Копия 01_AR reclass_OB_CB_KCCK_22.05" xfId="2126"/>
    <cellStyle name="_курсовые разницы 01,06,08" xfId="3614"/>
    <cellStyle name="_Лизинг" xfId="2127"/>
    <cellStyle name="'_Лизинг" xfId="2128"/>
    <cellStyle name="_Лизинг № 51" xfId="2129"/>
    <cellStyle name="_Лизинг № 51_RZD_запрос реорганизация РЖД, НУ_OV" xfId="2130"/>
    <cellStyle name="_Лизинг № 51_Рефсервис" xfId="2131"/>
    <cellStyle name="_Лист1" xfId="2132"/>
    <cellStyle name="_Лист2" xfId="2133"/>
    <cellStyle name="_Лист2_Лист1" xfId="2134"/>
    <cellStyle name="_Материал 5_Валютный риск" xfId="2135"/>
    <cellStyle name="_Материалы_НИОКР_РЖД_треннинг_2008" xfId="2136"/>
    <cellStyle name="_Материалы_НИОКР_РЖД_треннинг_2008_Book1" xfId="2137"/>
    <cellStyle name="_Материалы_НИОКР_РЖД_треннинг_2008_RZD_запрос реорганизация РЖД, НУ_OV" xfId="2138"/>
    <cellStyle name="_Материалы_НИОКР_РЖД_треннинг_2008_Ответы по Сравнению GBV,AD,NBV по данным дорог и департ-та_230609" xfId="2139"/>
    <cellStyle name="_Материалы_НИОКР_РЖД_треннинг_2008_Регистр НМА1" xfId="2140"/>
    <cellStyle name="_Материалы_НИОКР_РЖД_треннинг_2008_Регистр НМА1_RZD_запрос реорганизация РЖД, НУ_OV" xfId="2141"/>
    <cellStyle name="_Материалы_НИОКР_РЖД_треннинг_2008_Регистр НМА1_Transformation_for SC _proforma-17.09.09" xfId="2142"/>
    <cellStyle name="_Материалы_НИОКР_РЖД_треннинг_2008_Регистр НМА1_Transformation_for SC _proforma-25.08.09" xfId="2143"/>
    <cellStyle name="_Материалы_НИОКР_РЖД_треннинг_2008_Регистр НМА1_Transformation_for SC _proforma-26.08.09" xfId="2144"/>
    <cellStyle name="_Материалы_НИОКР_РЖД_треннинг_2008_Регистр НМА1_Transformation_for SC _proforma-26.08.09.-1" xfId="2145"/>
    <cellStyle name="_Материалы_НИОКР_РЖД_треннинг_2008_Регистр НМА1_Transformation_for SC _proforma-27.08.09" xfId="2146"/>
    <cellStyle name="_Материалы_НИОКР_РЖД_треннинг_2008_Регистр НМА1_Transformation_RZHD_17.09.09-2" xfId="2147"/>
    <cellStyle name="_Материалы_НИОКР_РЖД_треннинг_2008_Регистр НМА1_Данные для ОДДС" xfId="2148"/>
    <cellStyle name="_Материалы_НИОКР_РЖД_треннинг_2008_Регистр НМА1_ПРимечания 10.09.09" xfId="2149"/>
    <cellStyle name="_Материалы_НИОКР_РЖД_треннинг_2008_Регистр НМА1_Рефсервис" xfId="2150"/>
    <cellStyle name="_Материалы_НИОКР_РЖД_треннинг_2008_Рефсервис" xfId="2151"/>
    <cellStyle name="_Материалы_НИОКР_РЖД_треннинг_20081" xfId="2152"/>
    <cellStyle name="_Материалы_НИОКР_РЖД_треннинг_20081_RZD_запрос реорганизация РЖД, НУ_OV" xfId="2153"/>
    <cellStyle name="_Материалы_НИОКР_РЖД_треннинг_20081_Transformation_for SC _proforma-17.09.09" xfId="2154"/>
    <cellStyle name="_Материалы_НИОКР_РЖД_треннинг_20081_Transformation_for SC _proforma-25.08.09" xfId="2155"/>
    <cellStyle name="_Материалы_НИОКР_РЖД_треннинг_20081_Transformation_for SC _proforma-26.08.09" xfId="2156"/>
    <cellStyle name="_Материалы_НИОКР_РЖД_треннинг_20081_Transformation_for SC _proforma-26.08.09.-1" xfId="2157"/>
    <cellStyle name="_Материалы_НИОКР_РЖД_треннинг_20081_Transformation_for SC _proforma-27.08.09" xfId="2158"/>
    <cellStyle name="_Материалы_НИОКР_РЖД_треннинг_20081_Transformation_RZHD_17.09.09-2" xfId="2159"/>
    <cellStyle name="_Материалы_НИОКР_РЖД_треннинг_20081_Данные для ОДДС" xfId="2160"/>
    <cellStyle name="_Материалы_НИОКР_РЖД_треннинг_20081_ПРимечания 10.09.09" xfId="2161"/>
    <cellStyle name="_Материалы_НИОКР_РЖД_треннинг_20081_Рефсервис" xfId="2162"/>
    <cellStyle name="_Модель_ЧТПЗ_2007(final_170108)-final" xfId="2163"/>
    <cellStyle name="_Модель_ЧТПЗ_2007(final_170108)-final_1_InfoPack" xfId="2164"/>
    <cellStyle name="_Модель_ЧТПЗ_2007(final_170108)-final_InfoPack for Agrico_ZN" xfId="2165"/>
    <cellStyle name="_Модель_ЧТПЗ_2007(final_170108)-final_InfoPack for Agrico_ZN 24.11" xfId="2166"/>
    <cellStyle name="_Модель_ЧТПЗ_2007(final_170108)-final_№ х Основные средства1" xfId="2167"/>
    <cellStyle name="_Модель_ЧТПЗ_2007(final_170108)-final_RZD_запрос реорганизация РЖД, НУ_OV" xfId="2168"/>
    <cellStyle name="_Модель_ЧТПЗ_2007(final_170108)-final_Support for cash_flow" xfId="2169"/>
    <cellStyle name="_Модель_ЧТПЗ_2007(final_170108)-final_Support for cash_flow_RZD_запрос реорганизация РЖД, НУ_OV" xfId="2170"/>
    <cellStyle name="_Модель_ЧТПЗ_2007(final_170108)-final_Регистр № 4 ОС " xfId="2171"/>
    <cellStyle name="_Образец_14_Данные по модернизации и ремонту" xfId="2172"/>
    <cellStyle name="_Образец_14_Данные по модернизации и ремонту_Альбом общий обновл" xfId="2173"/>
    <cellStyle name="_ОС_трансформация_ТГК-4 (stand-alone)" xfId="2174"/>
    <cellStyle name="_ОС_трансформация_ТГК-4 (stand-alone)_1_InfoPack" xfId="2175"/>
    <cellStyle name="_ОС_трансформация_ТГК-4 (stand-alone)_InfoPack for Agrico_ZN" xfId="2176"/>
    <cellStyle name="_ОС_трансформация_ТГК-4 (stand-alone)_InfoPack for Agrico_ZN 24.11" xfId="2177"/>
    <cellStyle name="_ОС_трансформация_ТГК-4 (stand-alone)_№ х Основные средства1" xfId="2178"/>
    <cellStyle name="_ОС_трансформация_ТГК-4 (stand-alone)_RZD_запрос реорганизация РЖД, НУ_OV" xfId="2179"/>
    <cellStyle name="_ОС_трансформация_ТГК-4 (stand-alone)_Support for cash_flow" xfId="2180"/>
    <cellStyle name="_ОС_трансформация_ТГК-4 (stand-alone)_Support for cash_flow_RZD_запрос реорганизация РЖД, НУ_OV" xfId="2181"/>
    <cellStyle name="_ОС_трансформация_ТГК-4 (stand-alone)_Регистр № 4 ОС " xfId="2182"/>
    <cellStyle name="_x0013__Ответы по Сравнению GBV,AD,NBV по данным дорог и департ-та_230609" xfId="2183"/>
    <cellStyle name="_Отчет за 2004 год (формулы)_20050411" xfId="2184"/>
    <cellStyle name="_Отчет за 2004 год (формулы)_20050411_1_InfoPack" xfId="2185"/>
    <cellStyle name="_Отчет за 2004 год (формулы)_20050411_InfoPack for Agrico_ZN" xfId="2186"/>
    <cellStyle name="_Отчет за 2004 год (формулы)_20050411_InfoPack for Agrico_ZN 24.11" xfId="2187"/>
    <cellStyle name="_Отчет за 2004 год (формулы)_20050411_RZD_запрос реорганизация РЖД, НУ_OV" xfId="2188"/>
    <cellStyle name="_Отчет за 2004 год (формулы)_20050411_Лизинг" xfId="2189"/>
    <cellStyle name="_Отчет за 2004 год (формулы)_20050411_Регистр № 4 ОС " xfId="2190"/>
    <cellStyle name="_Пакет МСФО-информации_14-08-08" xfId="2191"/>
    <cellStyle name="_Пакет МСФО-информации_14-08-08_1_InfoPack" xfId="2192"/>
    <cellStyle name="_Пакет МСФО-информации_14-08-08_InfoPack for Agrico_ZN" xfId="2193"/>
    <cellStyle name="_Пакет МСФО-информации_14-08-08_InfoPack for Agrico_ZN 24.11" xfId="2194"/>
    <cellStyle name="_Пакет МСФО-информации_14-08-08_№ х Основные средства1" xfId="2195"/>
    <cellStyle name="_Пакет МСФО-информации_14-08-08_RZD_запрос реорганизация РЖД, НУ_OV" xfId="2196"/>
    <cellStyle name="_Пакет МСФО-информации_14-08-08_Support for cash_flow" xfId="2197"/>
    <cellStyle name="_Пакет МСФО-информации_14-08-08_Support for cash_flow_RZD_запрос реорганизация РЖД, НУ_OV" xfId="2198"/>
    <cellStyle name="_Пакет МСФО-информации_14-08-08_Регистр № 4 ОС " xfId="2199"/>
    <cellStyle name="_Пенсионные планы (актуарные расчеты)-посл" xfId="2200"/>
    <cellStyle name="_Пенсионные планы (актуарные расчеты)-посл_RZD_запрос реорганизация РЖД, НУ_OV" xfId="2201"/>
    <cellStyle name="_Плановая протяженность Января" xfId="2202"/>
    <cellStyle name="_Прайсна0704" xfId="2203"/>
    <cellStyle name="_Прайсна0704_RZD_запрос реорганизация РЖД, НУ_OV" xfId="2204"/>
    <cellStyle name="_x0013__Прим ОС" xfId="2205"/>
    <cellStyle name="'_Прим ОС" xfId="2206"/>
    <cellStyle name="'_Проверки" xfId="2207"/>
    <cellStyle name="_Программное обеспечение Трансинформ" xfId="2208"/>
    <cellStyle name="_Программное обеспечение Трансинформ_RZD_запрос реорганизация РЖД, НУ_OV" xfId="2209"/>
    <cellStyle name="_Производств-е показатели ЮНГ на 2005 на 49700 для согласования" xfId="2210"/>
    <cellStyle name="_Раздел 12" xfId="2211"/>
    <cellStyle name="_Раздел 12_RZD_запрос реорганизация РЖД, НУ_OV" xfId="2212"/>
    <cellStyle name="_Расчет ВЛ таб.формата 12 рыба" xfId="2213"/>
    <cellStyle name="_расш. НМА и НИОКР на 31.12.08 (по образцу 13)" xfId="2214"/>
    <cellStyle name="_расш. НМА и НИОКР на 31.12.08 (по образцу 13)_RZD_запрос реорганизация РЖД, НУ_OV" xfId="2215"/>
    <cellStyle name="_Расширенные Информационные таблv4" xfId="2216"/>
    <cellStyle name="_Расширенные Информационные таблv4_1_InfoPack" xfId="2217"/>
    <cellStyle name="_Расширенные Информационные таблv4_InfoPack for Agrico_ZN" xfId="2218"/>
    <cellStyle name="_Расширенные Информационные таблv4_InfoPack for Agrico_ZN 24.11" xfId="2219"/>
    <cellStyle name="_Расширенные Информационные таблv4_№ х Основные средства1" xfId="2220"/>
    <cellStyle name="_Расширенные Информационные таблv4_RZD_запрос реорганизация РЖД, НУ_OV" xfId="2221"/>
    <cellStyle name="_Расширенные Информационные таблv4_Support for cash_flow" xfId="2222"/>
    <cellStyle name="_Расширенные Информационные таблv4_Support for cash_flow_RZD_запрос реорганизация РЖД, НУ_OV" xfId="2223"/>
    <cellStyle name="_Расширенные Информационные таблv4_Регистр № 4 ОС " xfId="2224"/>
    <cellStyle name="_Расшифровки" xfId="2225"/>
    <cellStyle name="_Расшифровки_1_InfoPack" xfId="2226"/>
    <cellStyle name="_Расшифровки_InfoPack for Agrico_ZN" xfId="2227"/>
    <cellStyle name="_Расшифровки_InfoPack for Agrico_ZN 24.11" xfId="2228"/>
    <cellStyle name="_Расшифровки_RZD_запрос реорганизация РЖД, НУ_OV" xfId="2229"/>
    <cellStyle name="_Расшифровки_Регистр № 4 ОС " xfId="2230"/>
    <cellStyle name="'_Регистр № 15 Оценочные резервы-last" xfId="2231"/>
    <cellStyle name="'_Регистр № 4 ОС " xfId="2232"/>
    <cellStyle name="'_Регистр № 4 ОС _InfoPack_RZD_29.07.2009 для РЖД (version 1)" xfId="2233"/>
    <cellStyle name="_Регистр НМА1" xfId="2234"/>
    <cellStyle name="_Регистр НМА1_RZD_запрос реорганизация РЖД, НУ_OV" xfId="2235"/>
    <cellStyle name="_Резерв по СД и списание ТГК-2 в 2007 г 21-11-07 (осн.и прочая)" xfId="2236"/>
    <cellStyle name="_Резерв по СД и списание ТГК-2 в 2007 г 21-11-07 (осн.и прочая)_Transformation_for SC _proforma-17.09.09" xfId="2237"/>
    <cellStyle name="_Резерв по СД и списание ТГК-2 в 2007 г 21-11-07 (осн.и прочая)_Transformation_RZHD_17.09.09-2" xfId="2238"/>
    <cellStyle name="_Резерв по СД и списание ТГК-2 в 2007 г 21-11-07 (осн.и прочая)_ПРимечания 10.09.09" xfId="2239"/>
    <cellStyle name="_рекласс ОПУ" xfId="2240"/>
    <cellStyle name="_рекласс ОПУ_RZD_запрос реорганизация РЖД, НУ_OV" xfId="2241"/>
    <cellStyle name="_рекласс ОПУ_Support for cash_flow" xfId="2242"/>
    <cellStyle name="_рекласс ОПУ_Support for cash_flow_RZD_запрос реорганизация РЖД, НУ_OV" xfId="2243"/>
    <cellStyle name="_Сведения о расходах на 2004г" xfId="2244"/>
    <cellStyle name="_сводная КЧХК" xfId="2245"/>
    <cellStyle name="_сводная КЧХК 2" xfId="2246"/>
    <cellStyle name="_сооружения_v11_29.08.08._after_ moscow_correct" xfId="2247"/>
    <cellStyle name="_Справка по движению  НМА Трансинформ" xfId="2248"/>
    <cellStyle name="_Справка по движению  НМА Трансинформ_RZD_запрос реорганизация РЖД, НУ_OV" xfId="2249"/>
    <cellStyle name="_СтатистикаRZD_Юбилеи_f" xfId="2250"/>
    <cellStyle name="_Таблица по ОС планируемые к списанию" xfId="2251"/>
    <cellStyle name="_Трансформация (шаблон)-1" xfId="2252"/>
    <cellStyle name="_Формы предоставления отчетности1" xfId="2253"/>
    <cellStyle name="_Формы предоставления отчетности1_RZD_запрос реорганизация РЖД, НУ_OV" xfId="2254"/>
    <cellStyle name="_Холдинг_трансформация_Сase study" xfId="2255"/>
    <cellStyle name="_Холдинг_трансформация_Сase study_№ х Основные средства1" xfId="2256"/>
    <cellStyle name="_Холдинг_трансформация_Сase study_№ х Основные средства1_request РЖД 01-08 2010.06.18-5" xfId="2257"/>
    <cellStyle name="_Холдинг_трансформация_Сase study_№ х Основные средства1_request РЖД 01-08 2010.06.18-6_01&amp;02&amp;03_OV" xfId="2258"/>
    <cellStyle name="_Холдинг_трансформация_Сase study_№ х Основные средства1_request РЖД 01-08 2010.06.21-9" xfId="2259"/>
    <cellStyle name="_Холдинг_трансформация_Сase study_№ х Основные средства1_request РЖД 01-08 2010.06.21-9_120, 135_OV" xfId="2260"/>
    <cellStyle name="_Холдинг_трансформация_Сase study_RZD_запрос реорганизация РЖД, НУ_OV" xfId="2261"/>
    <cellStyle name="_Холдинг_трансформация_Сase study_Support for cash_flow" xfId="2262"/>
    <cellStyle name="_Холдинг_трансформация_Сase study_Support for cash_flow_RZD_запрос реорганизация РЖД, НУ_OV" xfId="2263"/>
    <cellStyle name="_ЦФ  реализация акций 2008-2010" xfId="3615"/>
    <cellStyle name="’E‰Y [0.00]_laroux" xfId="2264"/>
    <cellStyle name="’E‰Y_laroux" xfId="2265"/>
    <cellStyle name="”€ќђќ‘ћ‚›‰" xfId="2266"/>
    <cellStyle name="”€љ‘€ђћ‚ђќќ›‰" xfId="2267"/>
    <cellStyle name="”ќђќ‘ћ‚›‰" xfId="2268"/>
    <cellStyle name="”љ‘ђћ‚ђќќ›‰" xfId="2269"/>
    <cellStyle name="„…ќ…†ќ›‰" xfId="2270"/>
    <cellStyle name="„ђ’ђ" xfId="2271"/>
    <cellStyle name="€’ћѓћ‚›‰" xfId="2272"/>
    <cellStyle name="+" xfId="2273"/>
    <cellStyle name="=C:\WINNT35\SYSTEM32\COMMAND.COM" xfId="2274"/>
    <cellStyle name="=C:\WINNT35\SYSTEM32\COMMAND.COM 2" xfId="2275"/>
    <cellStyle name="=C:\WINNT35\SYSTEM32\COMMAND.COM 2 2" xfId="2276"/>
    <cellStyle name="=C:\WINNT35\SYSTEM32\COMMAND.COM 2 3" xfId="2277"/>
    <cellStyle name="=C:\WINNT35\SYSTEM32\COMMAND.COM 2_RZD_запрос реорганизация РЖД, НУ_OV" xfId="2278"/>
    <cellStyle name="=C:\WINNT35\SYSTEM32\COMMAND.COM 3" xfId="2279"/>
    <cellStyle name="=C:\WINNT35\SYSTEM32\COMMAND.COM 4" xfId="2280"/>
    <cellStyle name="=C:\WINNT35\SYSTEM32\COMMAND.COM 5" xfId="2281"/>
    <cellStyle name="=C:\WINNT35\SYSTEM32\COMMAND.COM 6" xfId="2282"/>
    <cellStyle name="=C:\WINNT35\SYSTEM32\COMMAND.COM_6.3.06 IFRS7" xfId="2283"/>
    <cellStyle name="‡ђѓћ‹ћ‚ћљ1" xfId="2284"/>
    <cellStyle name="‡ђѓћ‹ћ‚ћљ2" xfId="2285"/>
    <cellStyle name="•WЏЂ_laroux" xfId="2286"/>
    <cellStyle name="’ћѓћ‚›‰" xfId="2287"/>
    <cellStyle name="" xfId="2288"/>
    <cellStyle name="" xfId="2289"/>
    <cellStyle name="" xfId="2290"/>
    <cellStyle name="_1_InfoPack" xfId="2291"/>
    <cellStyle name="_1_InfoPack" xfId="2292"/>
    <cellStyle name="_1_InfoPack_5.2" xfId="2293"/>
    <cellStyle name="_1_InfoPack_5.2" xfId="2294"/>
    <cellStyle name="_1_InfoPack_Book1" xfId="2295"/>
    <cellStyle name="_1_InfoPack_Book1" xfId="2296"/>
    <cellStyle name="_1_InfoPack_RZD_запрос реорганизация РЖД, НУ_OV" xfId="2297"/>
    <cellStyle name="_1_InfoPack_RZD_запрос реорганизация РЖД, НУ_OV" xfId="2298"/>
    <cellStyle name="_1_InfoPack_Ответы по Сравнению GBV,AD,NBV по данным дорог и департ-та_230609" xfId="2299"/>
    <cellStyle name="_1_InfoPack_Ответы по Сравнению GBV,AD,NBV по данным дорог и департ-та_230609" xfId="2300"/>
    <cellStyle name="_1_InfoPack_Регистр № 15 Оценочные резервы-last" xfId="2301"/>
    <cellStyle name="_1_InfoPack_Регистр № 15 Оценочные резервы-last" xfId="2302"/>
    <cellStyle name="_Book1" xfId="2303"/>
    <cellStyle name="_Book1" xfId="2304"/>
    <cellStyle name="_Consolidation_RZHD_TEMPLATE working 07.04.09." xfId="2305"/>
    <cellStyle name="_Consolidation_RZHD_TEMPLATE working 07.04.09." xfId="2306"/>
    <cellStyle name="_InfoPack" xfId="2307"/>
    <cellStyle name="_InfoPack" xfId="2308"/>
    <cellStyle name="_InfoPack for Agrico_UP.xls послпослед кабд.dat" xfId="2309"/>
    <cellStyle name="_InfoPack for Agrico_UP.xls послпослед кабд.dat" xfId="2310"/>
    <cellStyle name="_InfoPack for Agrico_UP.xls послпослед кабд.dat_Book2" xfId="2311"/>
    <cellStyle name="_InfoPack for Agrico_UP.xls послпослед кабд.dat_Book2" xfId="2312"/>
    <cellStyle name="_InfoPack for Agrico_UP.xls послпослед кабд.dat_InfoPack_RZD_draft-121" xfId="2313"/>
    <cellStyle name="_InfoPack for Agrico_UP.xls послпослед кабд.dat_InfoPack_RZD_draft-121" xfId="2314"/>
    <cellStyle name="_InfoPack for Agrico_ZN" xfId="2315"/>
    <cellStyle name="_InfoPack for Agrico_ZN" xfId="2316"/>
    <cellStyle name="_InfoPack for Agrico_ZN 24.11" xfId="2317"/>
    <cellStyle name="_InfoPack for Agrico_ZN 24.11" xfId="2318"/>
    <cellStyle name="_Notes template-21.04" xfId="2319"/>
    <cellStyle name="_Notes template-21.04" xfId="2320"/>
    <cellStyle name="_Notes template-21.04_Book2" xfId="2321"/>
    <cellStyle name="_Notes template-21.04_Book2" xfId="2322"/>
    <cellStyle name="_Notes template-21.04_InfoPack_RZD_draft-121" xfId="2323"/>
    <cellStyle name="_Notes template-21.04_InfoPack_RZD_draft-121" xfId="2324"/>
    <cellStyle name="_Notes template-29.04. - last " xfId="2325"/>
    <cellStyle name="_Notes template-29.04. - last " xfId="2326"/>
    <cellStyle name="_Notes template-29.04. - last _Book2" xfId="2327"/>
    <cellStyle name="_Notes template-29.04. - last _Book2" xfId="2328"/>
    <cellStyle name="_Notes template-29.04. - last _InfoPack_RZD_draft-121" xfId="2329"/>
    <cellStyle name="_Notes template-29.04. - last _InfoPack_RZD_draft-121" xfId="2330"/>
    <cellStyle name="_Notes template-29.04. - last _RZD_запрос реорганизация РЖД, НУ_OV" xfId="2331"/>
    <cellStyle name="_Notes template-29.04. - last _RZD_запрос реорганизация РЖД, НУ_OV" xfId="2332"/>
    <cellStyle name="_Notes template-29.04. - last _Transformation_for SC _proforma-17.09.09" xfId="2333"/>
    <cellStyle name="_Notes template-29.04. - last _Transformation_for SC _proforma-17.09.09" xfId="2334"/>
    <cellStyle name="_Notes template-29.04. - last _Transformation_for SC _proforma-25.08.09" xfId="2335"/>
    <cellStyle name="_Notes template-29.04. - last _Transformation_for SC _proforma-25.08.09" xfId="2336"/>
    <cellStyle name="_Notes template-29.04. - last _Transformation_for SC _proforma-26.08.09" xfId="2337"/>
    <cellStyle name="_Notes template-29.04. - last _Transformation_for SC _proforma-26.08.09" xfId="2338"/>
    <cellStyle name="_Notes template-29.04. - last _Transformation_for SC _proforma-26.08.09.-1" xfId="2339"/>
    <cellStyle name="_Notes template-29.04. - last _Transformation_for SC _proforma-26.08.09.-1" xfId="2340"/>
    <cellStyle name="_Notes template-29.04. - last _Transformation_for SC _proforma-27.08.09" xfId="2341"/>
    <cellStyle name="_Notes template-29.04. - last _Transformation_for SC _proforma-27.08.09" xfId="2342"/>
    <cellStyle name="_Notes template-29.04. - last _Transformation_RZHD_17.09.09-2" xfId="2343"/>
    <cellStyle name="_Notes template-29.04. - last _Transformation_RZHD_17.09.09-2" xfId="2344"/>
    <cellStyle name="_Notes template-29.04. - last _Данные для ОДДС" xfId="2345"/>
    <cellStyle name="_Notes template-29.04. - last _Данные для ОДДС" xfId="2346"/>
    <cellStyle name="_Notes template-29.04. - last _ПРимечания 10.09.09" xfId="2347"/>
    <cellStyle name="_Notes template-29.04. - last _ПРимечания 10.09.09" xfId="2348"/>
    <cellStyle name="_RZD_запрос реорганизация РЖД, НУ_OV" xfId="2349"/>
    <cellStyle name="_RZD_запрос реорганизация РЖД, НУ_OV" xfId="2350"/>
    <cellStyle name="_Transformation-без налогов" xfId="2351"/>
    <cellStyle name="_Transformation-без налогов" xfId="2352"/>
    <cellStyle name="_Transformation-без налогов_Book2" xfId="2353"/>
    <cellStyle name="_Transformation-без налогов_Book2" xfId="2354"/>
    <cellStyle name="_Transformation-без налогов_InfoPack_RZD_draft-121" xfId="2355"/>
    <cellStyle name="_Transformation-без налогов_InfoPack_RZD_draft-121" xfId="2356"/>
    <cellStyle name="_Капитализация процентов по займам" xfId="2357"/>
    <cellStyle name="_Капитализация процентов по займам" xfId="2358"/>
    <cellStyle name="_ЛОКОМОТИВ  КОНСОЛИДАЦИЯ 25 02 09" xfId="2359"/>
    <cellStyle name="_ЛОКОМОТИВ  КОНСОЛИДАЦИЯ 25 02 09" xfId="2360"/>
    <cellStyle name="_ЛОКОМОТИВ  КОНСОЛИДАЦИЯ 25 02 09_Конс_30.06.09" xfId="2361"/>
    <cellStyle name="_ЛОКОМОТИВ  КОНСОЛИДАЦИЯ 25 02 09_Конс_30.06.09" xfId="2362"/>
    <cellStyle name="_ЛОКОМОТИВ  КОНСОЛИДАЦИЯ 25 02 09_Справочник счетов" xfId="2363"/>
    <cellStyle name="_ЛОКОМОТИВ  КОНСОЛИДАЦИЯ 25 02 09_Справочник счетов" xfId="2364"/>
    <cellStyle name="_Ответы по Сравнению GBV,AD,NBV по данным дорог и департ-та_230609" xfId="2365"/>
    <cellStyle name="_Ответы по Сравнению GBV,AD,NBV по данным дорог и департ-та_230609" xfId="2366"/>
    <cellStyle name="_Прим ОС" xfId="2367"/>
    <cellStyle name="_Прим ОС" xfId="2368"/>
    <cellStyle name="_Проформа субконс. для пилотов" xfId="2369"/>
    <cellStyle name="_Проформа субконс. для пилотов" xfId="2370"/>
    <cellStyle name="_Проформа субконс. для пилотов_Конс_30.06.09" xfId="2371"/>
    <cellStyle name="_Проформа субконс. для пилотов_Конс_30.06.09" xfId="2372"/>
    <cellStyle name="_Проформа субконс. для пилотов_Справочник счетов" xfId="2373"/>
    <cellStyle name="_Проформа субконс. для пилотов_Справочник счетов" xfId="2374"/>
    <cellStyle name="_Регистр № 15 Оценочные резервы-last" xfId="2375"/>
    <cellStyle name="_Регистр № 15 Оценочные резервы-last" xfId="2376"/>
    <cellStyle name="_Регистр № 4 ОС " xfId="2377"/>
    <cellStyle name="_Регистр № 4 ОС " xfId="2378"/>
    <cellStyle name="_Регистр № 4 ОС _Book2" xfId="2379"/>
    <cellStyle name="_Регистр № 4 ОС _Book2" xfId="2380"/>
    <cellStyle name="_Регистр № 4 ОС _Book2_InfoPack_RZD_29.07.2009 для РЖД (version 1)" xfId="2381"/>
    <cellStyle name="_Регистр № 4 ОС _Book2_InfoPack_RZD_29.07.2009 для РЖД (version 1)" xfId="2382"/>
    <cellStyle name="_Регистр № 4 ОС _InfoPack_RZD_draft-121" xfId="2383"/>
    <cellStyle name="_Регистр № 4 ОС _InfoPack_RZD_draft-121" xfId="2384"/>
    <cellStyle name="_Регистр № 4 ОС _InfoPack_RZD_draft-121_InfoPack_RZD_29.07.2009 для РЖД (version 1)" xfId="2385"/>
    <cellStyle name="_Регистр № 4 ОС _InfoPack_RZD_draft-121_InfoPack_RZD_29.07.2009 для РЖД (version 1)" xfId="2386"/>
    <cellStyle name="_Рефсервис" xfId="2387"/>
    <cellStyle name="_Рефсервис" xfId="2388"/>
    <cellStyle name="_Уралхим_РСБУ_План счетов_v1.19_Rus_28092009_согласован" xfId="2389"/>
    <cellStyle name="_Уралхим_РСБУ_План счетов_v1.19_Rus_28092009_согласован" xfId="2390"/>
    <cellStyle name="" xfId="2391"/>
    <cellStyle name="" xfId="2392"/>
    <cellStyle name="_1_InfoPack" xfId="2393"/>
    <cellStyle name="_1_InfoPack" xfId="2394"/>
    <cellStyle name="_1_InfoPack_5.2" xfId="2395"/>
    <cellStyle name="_1_InfoPack_5.2" xfId="2396"/>
    <cellStyle name="_1_InfoPack_Book1" xfId="2397"/>
    <cellStyle name="_1_InfoPack_Book1" xfId="2398"/>
    <cellStyle name="_1_InfoPack_RZD_запрос реорганизация РЖД, НУ_OV" xfId="2399"/>
    <cellStyle name="_1_InfoPack_RZD_запрос реорганизация РЖД, НУ_OV" xfId="2400"/>
    <cellStyle name="_1_InfoPack_Ответы по Сравнению GBV,AD,NBV по данным дорог и департ-та_230609" xfId="2401"/>
    <cellStyle name="_1_InfoPack_Ответы по Сравнению GBV,AD,NBV по данным дорог и департ-та_230609" xfId="2402"/>
    <cellStyle name="_1_InfoPack_Регистр № 15 Оценочные резервы-last" xfId="2403"/>
    <cellStyle name="_1_InfoPack_Регистр № 15 Оценочные резервы-last" xfId="2404"/>
    <cellStyle name="_Book1" xfId="2405"/>
    <cellStyle name="_Book1" xfId="2406"/>
    <cellStyle name="_Consolidation_RZHD_TEMPLATE working 07.04.09." xfId="2407"/>
    <cellStyle name="_Consolidation_RZHD_TEMPLATE working 07.04.09." xfId="2408"/>
    <cellStyle name="_InfoPack" xfId="2409"/>
    <cellStyle name="_InfoPack" xfId="2410"/>
    <cellStyle name="_InfoPack for Agrico_UP.xls послпослед кабд.dat" xfId="2411"/>
    <cellStyle name="_InfoPack for Agrico_UP.xls послпослед кабд.dat" xfId="2412"/>
    <cellStyle name="_InfoPack for Agrico_UP.xls послпослед кабд.dat_Book2" xfId="2413"/>
    <cellStyle name="_InfoPack for Agrico_UP.xls послпослед кабд.dat_Book2" xfId="2414"/>
    <cellStyle name="_InfoPack for Agrico_UP.xls послпослед кабд.dat_InfoPack_RZD_draft-121" xfId="2415"/>
    <cellStyle name="_InfoPack for Agrico_UP.xls послпослед кабд.dat_InfoPack_RZD_draft-121" xfId="2416"/>
    <cellStyle name="_InfoPack for Agrico_ZN" xfId="2417"/>
    <cellStyle name="_InfoPack for Agrico_ZN" xfId="2418"/>
    <cellStyle name="_InfoPack for Agrico_ZN 24.11" xfId="2419"/>
    <cellStyle name="_InfoPack for Agrico_ZN 24.11" xfId="2420"/>
    <cellStyle name="_Notes template-21.04" xfId="2421"/>
    <cellStyle name="_Notes template-21.04" xfId="2422"/>
    <cellStyle name="_Notes template-21.04_Book2" xfId="2423"/>
    <cellStyle name="_Notes template-21.04_Book2" xfId="2424"/>
    <cellStyle name="_Notes template-21.04_InfoPack_RZD_draft-121" xfId="2425"/>
    <cellStyle name="_Notes template-21.04_InfoPack_RZD_draft-121" xfId="2426"/>
    <cellStyle name="_Notes template-29.04. - last " xfId="2427"/>
    <cellStyle name="_Notes template-29.04. - last " xfId="2428"/>
    <cellStyle name="_Notes template-29.04. - last _Book2" xfId="2429"/>
    <cellStyle name="_Notes template-29.04. - last _Book2" xfId="2430"/>
    <cellStyle name="_Notes template-29.04. - last _InfoPack_RZD_draft-121" xfId="2431"/>
    <cellStyle name="_Notes template-29.04. - last _InfoPack_RZD_draft-121" xfId="2432"/>
    <cellStyle name="_Notes template-29.04. - last _RZD_запрос реорганизация РЖД, НУ_OV" xfId="2433"/>
    <cellStyle name="_Notes template-29.04. - last _RZD_запрос реорганизация РЖД, НУ_OV" xfId="2434"/>
    <cellStyle name="_Notes template-29.04. - last _Transformation_for SC _proforma-17.09.09" xfId="2435"/>
    <cellStyle name="_Notes template-29.04. - last _Transformation_for SC _proforma-17.09.09" xfId="2436"/>
    <cellStyle name="_Notes template-29.04. - last _Transformation_for SC _proforma-25.08.09" xfId="2437"/>
    <cellStyle name="_Notes template-29.04. - last _Transformation_for SC _proforma-25.08.09" xfId="2438"/>
    <cellStyle name="_Notes template-29.04. - last _Transformation_for SC _proforma-26.08.09" xfId="2439"/>
    <cellStyle name="_Notes template-29.04. - last _Transformation_for SC _proforma-26.08.09" xfId="2440"/>
    <cellStyle name="_Notes template-29.04. - last _Transformation_for SC _proforma-26.08.09.-1" xfId="2441"/>
    <cellStyle name="_Notes template-29.04. - last _Transformation_for SC _proforma-26.08.09.-1" xfId="2442"/>
    <cellStyle name="_Notes template-29.04. - last _Transformation_for SC _proforma-27.08.09" xfId="2443"/>
    <cellStyle name="_Notes template-29.04. - last _Transformation_for SC _proforma-27.08.09" xfId="2444"/>
    <cellStyle name="_Notes template-29.04. - last _Transformation_RZHD_17.09.09-2" xfId="2445"/>
    <cellStyle name="_Notes template-29.04. - last _Transformation_RZHD_17.09.09-2" xfId="2446"/>
    <cellStyle name="_Notes template-29.04. - last _Данные для ОДДС" xfId="2447"/>
    <cellStyle name="_Notes template-29.04. - last _Данные для ОДДС" xfId="2448"/>
    <cellStyle name="_Notes template-29.04. - last _ПРимечания 10.09.09" xfId="2449"/>
    <cellStyle name="_Notes template-29.04. - last _ПРимечания 10.09.09" xfId="2450"/>
    <cellStyle name="_RZD_запрос реорганизация РЖД, НУ_OV" xfId="2451"/>
    <cellStyle name="_RZD_запрос реорганизация РЖД, НУ_OV" xfId="2452"/>
    <cellStyle name="_Transformation-без налогов" xfId="2453"/>
    <cellStyle name="_Transformation-без налогов" xfId="2454"/>
    <cellStyle name="_Transformation-без налогов_Book2" xfId="2455"/>
    <cellStyle name="_Transformation-без налогов_Book2" xfId="2456"/>
    <cellStyle name="_Transformation-без налогов_InfoPack_RZD_draft-121" xfId="2457"/>
    <cellStyle name="_Transformation-без налогов_InfoPack_RZD_draft-121" xfId="2458"/>
    <cellStyle name="_Капитализация процентов по займам" xfId="2459"/>
    <cellStyle name="_Капитализация процентов по займам" xfId="2460"/>
    <cellStyle name="_ЛОКОМОТИВ  КОНСОЛИДАЦИЯ 25 02 09" xfId="2461"/>
    <cellStyle name="_ЛОКОМОТИВ  КОНСОЛИДАЦИЯ 25 02 09" xfId="2462"/>
    <cellStyle name="_ЛОКОМОТИВ  КОНСОЛИДАЦИЯ 25 02 09_Конс_30.06.09" xfId="2463"/>
    <cellStyle name="_ЛОКОМОТИВ  КОНСОЛИДАЦИЯ 25 02 09_Конс_30.06.09" xfId="2464"/>
    <cellStyle name="_ЛОКОМОТИВ  КОНСОЛИДАЦИЯ 25 02 09_Справочник счетов" xfId="2465"/>
    <cellStyle name="_ЛОКОМОТИВ  КОНСОЛИДАЦИЯ 25 02 09_Справочник счетов" xfId="2466"/>
    <cellStyle name="_Ответы по Сравнению GBV,AD,NBV по данным дорог и департ-та_230609" xfId="2467"/>
    <cellStyle name="_Ответы по Сравнению GBV,AD,NBV по данным дорог и департ-та_230609" xfId="2468"/>
    <cellStyle name="_Прим ОС" xfId="2469"/>
    <cellStyle name="_Прим ОС" xfId="2470"/>
    <cellStyle name="_Проформа субконс. для пилотов" xfId="2471"/>
    <cellStyle name="_Проформа субконс. для пилотов" xfId="2472"/>
    <cellStyle name="_Проформа субконс. для пилотов_Конс_30.06.09" xfId="2473"/>
    <cellStyle name="_Проформа субконс. для пилотов_Конс_30.06.09" xfId="2474"/>
    <cellStyle name="_Проформа субконс. для пилотов_Справочник счетов" xfId="2475"/>
    <cellStyle name="_Проформа субконс. для пилотов_Справочник счетов" xfId="2476"/>
    <cellStyle name="_Регистр № 15 Оценочные резервы-last" xfId="2477"/>
    <cellStyle name="_Регистр № 15 Оценочные резервы-last" xfId="2478"/>
    <cellStyle name="_Регистр № 4 ОС " xfId="2479"/>
    <cellStyle name="_Регистр № 4 ОС " xfId="2480"/>
    <cellStyle name="_Регистр № 4 ОС _Book2" xfId="2481"/>
    <cellStyle name="_Регистр № 4 ОС _Book2" xfId="2482"/>
    <cellStyle name="_Регистр № 4 ОС _Book2_InfoPack_RZD_29.07.2009 для РЖД (version 1)" xfId="2483"/>
    <cellStyle name="_Регистр № 4 ОС _Book2_InfoPack_RZD_29.07.2009 для РЖД (version 1)" xfId="2484"/>
    <cellStyle name="_Регистр № 4 ОС _InfoPack_RZD_draft-121" xfId="2485"/>
    <cellStyle name="_Регистр № 4 ОС _InfoPack_RZD_draft-121" xfId="2486"/>
    <cellStyle name="_Регистр № 4 ОС _InfoPack_RZD_draft-121_InfoPack_RZD_29.07.2009 для РЖД (version 1)" xfId="2487"/>
    <cellStyle name="_Регистр № 4 ОС _InfoPack_RZD_draft-121_InfoPack_RZD_29.07.2009 для РЖД (version 1)" xfId="2488"/>
    <cellStyle name="_Рефсервис" xfId="2489"/>
    <cellStyle name="_Рефсервис" xfId="2490"/>
    <cellStyle name="_Уралхим_РСБУ_План счетов_v1.19_Rus_28092009_согласован" xfId="2491"/>
    <cellStyle name="_Уралхим_РСБУ_План счетов_v1.19_Rus_28092009_согласован" xfId="2492"/>
    <cellStyle name="" xfId="2493"/>
    <cellStyle name="1" xfId="2494"/>
    <cellStyle name="2" xfId="2495"/>
    <cellStyle name="0,00;0;" xfId="2496"/>
    <cellStyle name="01" xfId="2497"/>
    <cellStyle name="02_Amount_from_OSV" xfId="2498"/>
    <cellStyle name="1decimal" xfId="2499"/>
    <cellStyle name="1Normal" xfId="2500"/>
    <cellStyle name="20% - Accent1" xfId="2501"/>
    <cellStyle name="20% - Accent1 2" xfId="2502"/>
    <cellStyle name="20% - Accent1 3" xfId="2503"/>
    <cellStyle name="20% - Accent1 4" xfId="2504"/>
    <cellStyle name="20% - Accent2" xfId="2505"/>
    <cellStyle name="20% - Accent2 2" xfId="2506"/>
    <cellStyle name="20% - Accent2 3" xfId="2507"/>
    <cellStyle name="20% - Accent2 4" xfId="2508"/>
    <cellStyle name="20% - Accent3" xfId="2509"/>
    <cellStyle name="20% - Accent3 2" xfId="2510"/>
    <cellStyle name="20% - Accent3 3" xfId="2511"/>
    <cellStyle name="20% - Accent3 4" xfId="2512"/>
    <cellStyle name="20% - Accent4" xfId="2513"/>
    <cellStyle name="20% - Accent4 2" xfId="2514"/>
    <cellStyle name="20% - Accent4 3" xfId="2515"/>
    <cellStyle name="20% - Accent4 4" xfId="2516"/>
    <cellStyle name="20% - Accent5" xfId="2517"/>
    <cellStyle name="20% - Accent5 2" xfId="2518"/>
    <cellStyle name="20% - Accent5 3" xfId="2519"/>
    <cellStyle name="20% - Accent5 4" xfId="2520"/>
    <cellStyle name="20% - Accent6" xfId="2521"/>
    <cellStyle name="20% - Accent6 2" xfId="2522"/>
    <cellStyle name="20% - Accent6 3" xfId="2523"/>
    <cellStyle name="20% - Accent6 4" xfId="2524"/>
    <cellStyle name="20% - Énfasis1" xfId="2525"/>
    <cellStyle name="20% - Énfasis2" xfId="2526"/>
    <cellStyle name="20% - Énfasis3" xfId="2527"/>
    <cellStyle name="20% - Énfasis4" xfId="2528"/>
    <cellStyle name="20% - Énfasis5" xfId="2529"/>
    <cellStyle name="20% - Énfasis6" xfId="2530"/>
    <cellStyle name="2decimal" xfId="2531"/>
    <cellStyle name="3" xfId="2532"/>
    <cellStyle name="3d" xfId="2533"/>
    <cellStyle name="40% - Accent1" xfId="2534"/>
    <cellStyle name="40% - Accent1 2" xfId="2535"/>
    <cellStyle name="40% - Accent1 3" xfId="2536"/>
    <cellStyle name="40% - Accent1 4" xfId="2537"/>
    <cellStyle name="40% - Accent2" xfId="2538"/>
    <cellStyle name="40% - Accent2 2" xfId="2539"/>
    <cellStyle name="40% - Accent2 3" xfId="2540"/>
    <cellStyle name="40% - Accent2 4" xfId="2541"/>
    <cellStyle name="40% - Accent3" xfId="2542"/>
    <cellStyle name="40% - Accent3 2" xfId="2543"/>
    <cellStyle name="40% - Accent3 3" xfId="2544"/>
    <cellStyle name="40% - Accent3 4" xfId="2545"/>
    <cellStyle name="40% - Accent4" xfId="2546"/>
    <cellStyle name="40% - Accent4 2" xfId="2547"/>
    <cellStyle name="40% - Accent4 3" xfId="2548"/>
    <cellStyle name="40% - Accent4 4" xfId="2549"/>
    <cellStyle name="40% - Accent5" xfId="2550"/>
    <cellStyle name="40% - Accent5 2" xfId="2551"/>
    <cellStyle name="40% - Accent5 3" xfId="2552"/>
    <cellStyle name="40% - Accent5 4" xfId="2553"/>
    <cellStyle name="40% - Accent6" xfId="2554"/>
    <cellStyle name="40% - Accent6 2" xfId="2555"/>
    <cellStyle name="40% - Accent6 3" xfId="2556"/>
    <cellStyle name="40% - Accent6 4" xfId="2557"/>
    <cellStyle name="40% - Énfasis1" xfId="2558"/>
    <cellStyle name="40% - Énfasis2" xfId="2559"/>
    <cellStyle name="40% - Énfasis3" xfId="2560"/>
    <cellStyle name="40% - Énfasis4" xfId="2561"/>
    <cellStyle name="40% - Énfasis5" xfId="2562"/>
    <cellStyle name="40% - Énfasis6" xfId="2563"/>
    <cellStyle name="6,128" xfId="2564"/>
    <cellStyle name="60% - Accent1" xfId="2565"/>
    <cellStyle name="60% - Accent1 2" xfId="2566"/>
    <cellStyle name="60% - Accent1 3" xfId="2567"/>
    <cellStyle name="60% - Accent1 4" xfId="2568"/>
    <cellStyle name="60% - Accent2" xfId="2569"/>
    <cellStyle name="60% - Accent2 2" xfId="2570"/>
    <cellStyle name="60% - Accent2 3" xfId="2571"/>
    <cellStyle name="60% - Accent2 4" xfId="2572"/>
    <cellStyle name="60% - Accent3" xfId="2573"/>
    <cellStyle name="60% - Accent3 2" xfId="2574"/>
    <cellStyle name="60% - Accent3 3" xfId="2575"/>
    <cellStyle name="60% - Accent3 4" xfId="2576"/>
    <cellStyle name="60% - Accent4" xfId="2577"/>
    <cellStyle name="60% - Accent4 2" xfId="2578"/>
    <cellStyle name="60% - Accent4 3" xfId="2579"/>
    <cellStyle name="60% - Accent4 4" xfId="2580"/>
    <cellStyle name="60% - Accent5" xfId="2581"/>
    <cellStyle name="60% - Accent5 2" xfId="2582"/>
    <cellStyle name="60% - Accent5 3" xfId="2583"/>
    <cellStyle name="60% - Accent5 4" xfId="2584"/>
    <cellStyle name="60% - Accent6" xfId="2585"/>
    <cellStyle name="60% - Accent6 2" xfId="2586"/>
    <cellStyle name="60% - Accent6 3" xfId="2587"/>
    <cellStyle name="60% - Accent6 4" xfId="2588"/>
    <cellStyle name="60% - Énfasis1" xfId="2589"/>
    <cellStyle name="60% - Énfasis2" xfId="2590"/>
    <cellStyle name="60% - Énfasis3" xfId="2591"/>
    <cellStyle name="60% - Énfasis4" xfId="2592"/>
    <cellStyle name="60% - Énfasis5" xfId="2593"/>
    <cellStyle name="60% - Énfasis6" xfId="2594"/>
    <cellStyle name="6Code" xfId="2595"/>
    <cellStyle name="8pt" xfId="2596"/>
    <cellStyle name="A3 297 x 420 mm" xfId="2597"/>
    <cellStyle name="AAACOUNT" xfId="2598"/>
    <cellStyle name="Äåíåæíûé" xfId="2599"/>
    <cellStyle name="Äåíåæíûé [0]" xfId="2600"/>
    <cellStyle name="Accent1" xfId="2601"/>
    <cellStyle name="Accent1 - 20%" xfId="2602"/>
    <cellStyle name="Accent1 - 40%" xfId="2603"/>
    <cellStyle name="Accent1 - 60%" xfId="2604"/>
    <cellStyle name="Accent1 2" xfId="2605"/>
    <cellStyle name="Accent1 3" xfId="2606"/>
    <cellStyle name="Accent1 4" xfId="2607"/>
    <cellStyle name="Accent2" xfId="2608"/>
    <cellStyle name="Accent2 - 20%" xfId="2609"/>
    <cellStyle name="Accent2 - 40%" xfId="2610"/>
    <cellStyle name="Accent2 - 60%" xfId="2611"/>
    <cellStyle name="Accent2 2" xfId="2612"/>
    <cellStyle name="Accent2 3" xfId="2613"/>
    <cellStyle name="Accent2 4" xfId="2614"/>
    <cellStyle name="Accent3" xfId="2615"/>
    <cellStyle name="Accent3 - 20%" xfId="2616"/>
    <cellStyle name="Accent3 - 40%" xfId="2617"/>
    <cellStyle name="Accent3 - 60%" xfId="2618"/>
    <cellStyle name="Accent3 2" xfId="2619"/>
    <cellStyle name="Accent3 3" xfId="2620"/>
    <cellStyle name="Accent3 4" xfId="2621"/>
    <cellStyle name="Accent4" xfId="2622"/>
    <cellStyle name="Accent4 - 20%" xfId="2623"/>
    <cellStyle name="Accent4 - 40%" xfId="2624"/>
    <cellStyle name="Accent4 - 60%" xfId="2625"/>
    <cellStyle name="Accent4 2" xfId="2626"/>
    <cellStyle name="Accent4 3" xfId="2627"/>
    <cellStyle name="Accent4 4" xfId="2628"/>
    <cellStyle name="Accent5" xfId="2629"/>
    <cellStyle name="Accent5 - 20%" xfId="2630"/>
    <cellStyle name="Accent5 - 40%" xfId="2631"/>
    <cellStyle name="Accent5 - 60%" xfId="2632"/>
    <cellStyle name="Accent5 2" xfId="2633"/>
    <cellStyle name="Accent5 3" xfId="2634"/>
    <cellStyle name="Accent5 4" xfId="2635"/>
    <cellStyle name="Accent6" xfId="2636"/>
    <cellStyle name="Accent6 - 20%" xfId="2637"/>
    <cellStyle name="Accent6 - 40%" xfId="2638"/>
    <cellStyle name="Accent6 - 60%" xfId="2639"/>
    <cellStyle name="Accent6 2" xfId="2640"/>
    <cellStyle name="Accent6 3" xfId="2641"/>
    <cellStyle name="Accent6 4" xfId="2642"/>
    <cellStyle name="account" xfId="2643"/>
    <cellStyle name="Accounting" xfId="2644"/>
    <cellStyle name="Acdldnnueer" xfId="2645"/>
    <cellStyle name="active" xfId="2646"/>
    <cellStyle name="AeE­ [0]_°u¸RC×¸n_¾÷A¾º° " xfId="2647"/>
    <cellStyle name="AeE­_°u¸RC×¸n_¾÷A¾º° " xfId="2648"/>
    <cellStyle name="AnhPos" xfId="2649"/>
    <cellStyle name="Anna" xfId="2650"/>
    <cellStyle name="AP_AR_UPS" xfId="2651"/>
    <cellStyle name="Array" xfId="2652"/>
    <cellStyle name="AÞ¸¶ [0]_°u¸RC×¸n_¾÷A¾º° " xfId="2653"/>
    <cellStyle name="AÞ¸¶_°u¸RC×¸n_¾÷A¾º° " xfId="2654"/>
    <cellStyle name="BackGround_General" xfId="2655"/>
    <cellStyle name="Bad" xfId="2656"/>
    <cellStyle name="Bad 2" xfId="2657"/>
    <cellStyle name="Bad 3" xfId="2658"/>
    <cellStyle name="Bad 4" xfId="2659"/>
    <cellStyle name="Balance" xfId="2660"/>
    <cellStyle name="BalanceBold" xfId="2661"/>
    <cellStyle name="Beiwerk" xfId="2662"/>
    <cellStyle name="Besuchter Hyperlink" xfId="2663"/>
    <cellStyle name="Beurteilung" xfId="2664"/>
    <cellStyle name="Bewertung" xfId="2665"/>
    <cellStyle name="BewertungE" xfId="2666"/>
    <cellStyle name="BewertungS" xfId="2667"/>
    <cellStyle name="Big" xfId="2668"/>
    <cellStyle name="BilPos" xfId="2669"/>
    <cellStyle name="blank" xfId="2670"/>
    <cellStyle name="blue" xfId="2671"/>
    <cellStyle name="Bold1" xfId="2672"/>
    <cellStyle name="Bottom bold border" xfId="2673"/>
    <cellStyle name="Bottom single border" xfId="2674"/>
    <cellStyle name="Buena" xfId="2675"/>
    <cellStyle name="C￥AØ_°u¸RC×¸n_¾÷A¾º° " xfId="2676"/>
    <cellStyle name="Cabecera 1" xfId="2677"/>
    <cellStyle name="Cabecera 2" xfId="2678"/>
    <cellStyle name="cal.General" xfId="2679"/>
    <cellStyle name="cal.General.or" xfId="2680"/>
    <cellStyle name="cal.General1" xfId="2681"/>
    <cellStyle name="cal.Link" xfId="2682"/>
    <cellStyle name="cal.Link7" xfId="2683"/>
    <cellStyle name="Calc Currency (0)" xfId="2684"/>
    <cellStyle name="Calc Currency (2)" xfId="2685"/>
    <cellStyle name="Calc Percent (0)" xfId="2686"/>
    <cellStyle name="Calc Percent (1)" xfId="2687"/>
    <cellStyle name="Calc Percent (2)" xfId="2688"/>
    <cellStyle name="Calc Units (0)" xfId="2689"/>
    <cellStyle name="Calc Units (1)" xfId="2690"/>
    <cellStyle name="Calc Units (2)" xfId="2691"/>
    <cellStyle name="Calcs" xfId="2692"/>
    <cellStyle name="Calculation" xfId="2693"/>
    <cellStyle name="Calculation 2" xfId="2694"/>
    <cellStyle name="Calculation 3" xfId="2695"/>
    <cellStyle name="Calculation 4" xfId="2696"/>
    <cellStyle name="Cálculo" xfId="2697"/>
    <cellStyle name="Case" xfId="2698"/>
    <cellStyle name="Celda de comprobación" xfId="2699"/>
    <cellStyle name="Celda vinculada" xfId="2700"/>
    <cellStyle name="Centered Heading" xfId="2701"/>
    <cellStyle name="Check" xfId="2702"/>
    <cellStyle name="Check 2" xfId="2703"/>
    <cellStyle name="Check Cell" xfId="2704"/>
    <cellStyle name="Check Cell 2" xfId="2705"/>
    <cellStyle name="Check Cell 3" xfId="2706"/>
    <cellStyle name="Check Cell 4" xfId="2707"/>
    <cellStyle name="ChooseGroupCompany" xfId="2708"/>
    <cellStyle name="Code" xfId="2709"/>
    <cellStyle name="Comma  - Style1" xfId="2710"/>
    <cellStyle name="Comma  - Style2" xfId="2711"/>
    <cellStyle name="Comma  - Style3" xfId="2712"/>
    <cellStyle name="Comma  - Style4" xfId="2713"/>
    <cellStyle name="Comma  - Style5" xfId="2714"/>
    <cellStyle name="Comma  - Style6" xfId="2715"/>
    <cellStyle name="Comma [0] 2" xfId="2716"/>
    <cellStyle name="Comma [0]_#6 Temps &amp; Contractors" xfId="2717"/>
    <cellStyle name="Comma [00]" xfId="2718"/>
    <cellStyle name="Comma [1]" xfId="2719"/>
    <cellStyle name="Comma [3]" xfId="2720"/>
    <cellStyle name="Comma 0.0" xfId="2721"/>
    <cellStyle name="Comma 0.00" xfId="2722"/>
    <cellStyle name="Comma 0.000" xfId="2723"/>
    <cellStyle name="Comma 10" xfId="2724"/>
    <cellStyle name="Comma 11" xfId="2725"/>
    <cellStyle name="Comma 12" xfId="2726"/>
    <cellStyle name="Comma 13" xfId="2727"/>
    <cellStyle name="Comma 2" xfId="2728"/>
    <cellStyle name="Comma 2 2" xfId="2729"/>
    <cellStyle name="Comma 2 2 2" xfId="2730"/>
    <cellStyle name="Comma 2 3" xfId="2731"/>
    <cellStyle name="Comma 2_RZD_запрос реорганизация РЖД, НУ_OV" xfId="2732"/>
    <cellStyle name="Comma 3" xfId="2733"/>
    <cellStyle name="Comma 3 2" xfId="2734"/>
    <cellStyle name="Comma 3_InfoPack_RZD_29.07.2009 для РЖД (version 1)" xfId="2735"/>
    <cellStyle name="Comma 4" xfId="2736"/>
    <cellStyle name="Comma 4 2" xfId="2737"/>
    <cellStyle name="Comma 5" xfId="2738"/>
    <cellStyle name="Comma 6" xfId="2739"/>
    <cellStyle name="Comma 7" xfId="2740"/>
    <cellStyle name="Comma 8" xfId="2741"/>
    <cellStyle name="Comma 9" xfId="2742"/>
    <cellStyle name="Comma[0]" xfId="2743"/>
    <cellStyle name="Comma_#6 Temps &amp; Contractors" xfId="2744"/>
    <cellStyle name="Comma0" xfId="2745"/>
    <cellStyle name="Comma0 - Modelo1" xfId="2746"/>
    <cellStyle name="Comma0 - Style1" xfId="2747"/>
    <cellStyle name="Comma0 - Style3" xfId="2748"/>
    <cellStyle name="Comma0_InfoPack_RZD_29.07.2009 для РЖД (version 1)" xfId="2749"/>
    <cellStyle name="Comma1 - Modelo2" xfId="2750"/>
    <cellStyle name="Comma1 - Style2" xfId="2751"/>
    <cellStyle name="Comment" xfId="2752"/>
    <cellStyle name="Company Name" xfId="2753"/>
    <cellStyle name="ContentsHyperlink" xfId="2754"/>
    <cellStyle name="Credit" xfId="2755"/>
    <cellStyle name="Credit subtotal" xfId="2756"/>
    <cellStyle name="Credit Total" xfId="2757"/>
    <cellStyle name="Credit_1_InfoPack" xfId="2758"/>
    <cellStyle name="Currency [0]_#6 Temps &amp; Contractors" xfId="2759"/>
    <cellStyle name="Currency [00]" xfId="2760"/>
    <cellStyle name="Currency 0.0" xfId="2761"/>
    <cellStyle name="Currency 0.00" xfId="2762"/>
    <cellStyle name="Currency 0.000" xfId="2763"/>
    <cellStyle name="Currency EN" xfId="2764"/>
    <cellStyle name="currency rate" xfId="2765"/>
    <cellStyle name="Currency RU" xfId="2766"/>
    <cellStyle name="Currency RU calc" xfId="2767"/>
    <cellStyle name="Currency RU_1_InfoPack" xfId="2768"/>
    <cellStyle name="Currency_#6 Temps &amp; Contractors" xfId="2769"/>
    <cellStyle name="Currency0" xfId="2770"/>
    <cellStyle name="Dark Field" xfId="2771"/>
    <cellStyle name="dat.General" xfId="2772"/>
    <cellStyle name="dat.General.or" xfId="2773"/>
    <cellStyle name="dat.US$" xfId="2774"/>
    <cellStyle name="dat.US$.or" xfId="2775"/>
    <cellStyle name="Data" xfId="2776"/>
    <cellStyle name="DataBases" xfId="2777"/>
    <cellStyle name="DataBold" xfId="2778"/>
    <cellStyle name="DataToHide" xfId="2779"/>
    <cellStyle name="Date" xfId="2780"/>
    <cellStyle name="Date - Style2" xfId="2781"/>
    <cellStyle name="Date EN" xfId="2782"/>
    <cellStyle name="Date RU" xfId="2783"/>
    <cellStyle name="Date Short" xfId="2784"/>
    <cellStyle name="Date_1_InfoPack" xfId="2785"/>
    <cellStyle name="Date1" xfId="2786"/>
    <cellStyle name="Dateline" xfId="2787"/>
    <cellStyle name="Datum" xfId="2788"/>
    <cellStyle name="DblLineDollarAcct" xfId="2789"/>
    <cellStyle name="DblLinePercent" xfId="2790"/>
    <cellStyle name="Debit" xfId="2791"/>
    <cellStyle name="Debit subtotal" xfId="2792"/>
    <cellStyle name="Debit Total" xfId="2793"/>
    <cellStyle name="Debit_1_InfoPack" xfId="2794"/>
    <cellStyle name="DELTA" xfId="2795"/>
    <cellStyle name="Details" xfId="2796"/>
    <cellStyle name="DetailsDate" xfId="2797"/>
    <cellStyle name="DetailsHeader" xfId="2798"/>
    <cellStyle name="Deviant" xfId="2799"/>
    <cellStyle name="Dezimal [0]_Abflusssteuer - und Abwasserhebeanlagen" xfId="2800"/>
    <cellStyle name="Dezimal_~3282348" xfId="2801"/>
    <cellStyle name="Dia" xfId="2802"/>
    <cellStyle name="Digit1" xfId="2803"/>
    <cellStyle name="Digit2" xfId="2804"/>
    <cellStyle name="Dollar1" xfId="2805"/>
    <cellStyle name="Dollar1Blue" xfId="2806"/>
    <cellStyle name="Dollar2" xfId="2807"/>
    <cellStyle name="DollarAccounting" xfId="2808"/>
    <cellStyle name="Dziesiêtny [0]" xfId="2809"/>
    <cellStyle name="E&amp;Y House" xfId="2810"/>
    <cellStyle name="ein" xfId="2811"/>
    <cellStyle name="ell" xfId="2812"/>
    <cellStyle name="Emphasis 1" xfId="2813"/>
    <cellStyle name="Emphasis 2" xfId="2814"/>
    <cellStyle name="Emphasis 3" xfId="2815"/>
    <cellStyle name="Encabez1" xfId="2816"/>
    <cellStyle name="Encabez2" xfId="2817"/>
    <cellStyle name="Encabezado 4" xfId="2818"/>
    <cellStyle name="Énfasis1" xfId="2819"/>
    <cellStyle name="Énfasis2" xfId="2820"/>
    <cellStyle name="Énfasis3" xfId="2821"/>
    <cellStyle name="Énfasis4" xfId="2822"/>
    <cellStyle name="Énfasis5" xfId="2823"/>
    <cellStyle name="Énfasis6" xfId="2824"/>
    <cellStyle name="Enter Currency (0)" xfId="2825"/>
    <cellStyle name="Enter Currency (2)" xfId="2826"/>
    <cellStyle name="Enter Units (0)" xfId="2827"/>
    <cellStyle name="Enter Units (1)" xfId="2828"/>
    <cellStyle name="Enter Units (2)" xfId="2829"/>
    <cellStyle name="Entities" xfId="2830"/>
    <cellStyle name="Entrada" xfId="2831"/>
    <cellStyle name="Euro" xfId="2832"/>
    <cellStyle name="ew" xfId="2833"/>
    <cellStyle name="Excel Built-in Normal" xfId="2834"/>
    <cellStyle name="Excel Built-in КАНДАГАЧ тел3-33-96" xfId="3616"/>
    <cellStyle name="Excel Built-in Обычный_Лист1" xfId="3617"/>
    <cellStyle name="Excel_BuiltIn_Comma" xfId="3618"/>
    <cellStyle name="Explanatory Text" xfId="2835"/>
    <cellStyle name="Explanatory Text 2" xfId="2836"/>
    <cellStyle name="Explanatory Text 3" xfId="2837"/>
    <cellStyle name="Explanatory Text 4" xfId="2838"/>
    <cellStyle name="External Reference" xfId="2839"/>
    <cellStyle name="EY Narrative text" xfId="2840"/>
    <cellStyle name="EY%colcalc" xfId="2841"/>
    <cellStyle name="EY%input" xfId="2842"/>
    <cellStyle name="EY%rowcalc" xfId="2843"/>
    <cellStyle name="EY0dp" xfId="2844"/>
    <cellStyle name="EY1dp" xfId="2845"/>
    <cellStyle name="EY2dp" xfId="2846"/>
    <cellStyle name="EY3dp" xfId="2847"/>
    <cellStyle name="EYChartTitle" xfId="2848"/>
    <cellStyle name="EYColumnHeading" xfId="2849"/>
    <cellStyle name="EYColumnHeading 2" xfId="2850"/>
    <cellStyle name="EYColumnHeading 3" xfId="2851"/>
    <cellStyle name="EYColumnHeading_EBITDA Bridge Template2" xfId="2852"/>
    <cellStyle name="EYColumnHeadingItalic" xfId="2853"/>
    <cellStyle name="EYCoverDatabookName" xfId="2854"/>
    <cellStyle name="EYCoverDate" xfId="2855"/>
    <cellStyle name="EYCoverDraft" xfId="2856"/>
    <cellStyle name="EYCoverProjectName" xfId="2857"/>
    <cellStyle name="EYCurrency" xfId="2858"/>
    <cellStyle name="EYCurrency 2" xfId="2859"/>
    <cellStyle name="EYCurrency 3" xfId="2860"/>
    <cellStyle name="EYdp1" xfId="2861"/>
    <cellStyle name="EYHeading1" xfId="2862"/>
    <cellStyle name="EYheading2" xfId="2863"/>
    <cellStyle name="EYheading3" xfId="2864"/>
    <cellStyle name="EYInputNormal" xfId="2865"/>
    <cellStyle name="EYInputPercent_Notes template" xfId="2866"/>
    <cellStyle name="EYNotes" xfId="2867"/>
    <cellStyle name="EYNotesHeading" xfId="2868"/>
    <cellStyle name="EYNotesHeading 2" xfId="2869"/>
    <cellStyle name="EYnumber" xfId="2870"/>
    <cellStyle name="EYnumber 2" xfId="2871"/>
    <cellStyle name="EYOdp" xfId="2872"/>
    <cellStyle name="EYPercentCapped_Notes template" xfId="2873"/>
    <cellStyle name="EYRelianceRestricted" xfId="2874"/>
    <cellStyle name="EYSectionHeading" xfId="2875"/>
    <cellStyle name="EYSheetHeader1" xfId="2876"/>
    <cellStyle name="EYSheetHeading" xfId="2877"/>
    <cellStyle name="EYSheetHeading 2" xfId="2878"/>
    <cellStyle name="EYSheetHeading 3" xfId="2879"/>
    <cellStyle name="EYsmallheading" xfId="2880"/>
    <cellStyle name="EYSource" xfId="2881"/>
    <cellStyle name="EYSource 2" xfId="2882"/>
    <cellStyle name="EYSource 3" xfId="2883"/>
    <cellStyle name="EYtext" xfId="2884"/>
    <cellStyle name="EYtextbold" xfId="2885"/>
    <cellStyle name="EYtextbolditalic" xfId="2886"/>
    <cellStyle name="EYtextitalic" xfId="2887"/>
    <cellStyle name="F2" xfId="2888"/>
    <cellStyle name="F3" xfId="2889"/>
    <cellStyle name="F4" xfId="2890"/>
    <cellStyle name="F5" xfId="2891"/>
    <cellStyle name="F6" xfId="2892"/>
    <cellStyle name="F7" xfId="2893"/>
    <cellStyle name="F8" xfId="2894"/>
    <cellStyle name="Factor" xfId="2895"/>
    <cellStyle name="Fecha" xfId="2896"/>
    <cellStyle name="fghdfhgvhgvhOR" xfId="2897"/>
    <cellStyle name="Fijo" xfId="2898"/>
    <cellStyle name="Final_Data" xfId="2899"/>
    <cellStyle name="Financial Nr" xfId="2900"/>
    <cellStyle name="Financial Pct" xfId="2901"/>
    <cellStyle name="Financials-Formulas" xfId="2902"/>
    <cellStyle name="Financiero" xfId="2903"/>
    <cellStyle name="Firm" xfId="2904"/>
    <cellStyle name="Fixed" xfId="2905"/>
    <cellStyle name="Flag" xfId="2906"/>
    <cellStyle name="fmt.Band" xfId="2907"/>
    <cellStyle name="fmt.BasketTemplate" xfId="2908"/>
    <cellStyle name="fmt.CFWDHeading" xfId="2909"/>
    <cellStyle name="fmt.InpSumRow" xfId="2910"/>
    <cellStyle name="fmt.InputHeading" xfId="2911"/>
    <cellStyle name="fmt.InputRowDesc" xfId="2912"/>
    <cellStyle name="fmt.InputRowSubHead1" xfId="2913"/>
    <cellStyle name="fmt.InputRowTotal" xfId="2914"/>
    <cellStyle name="fmt.Report%" xfId="2915"/>
    <cellStyle name="fmt.ReportApptRatio" xfId="2916"/>
    <cellStyle name="fmt.ReportDisplay" xfId="2917"/>
    <cellStyle name="fmt.ReportFX" xfId="2918"/>
    <cellStyle name="fmt.ReportHeading" xfId="2919"/>
    <cellStyle name="fmt.ReportSubHead1" xfId="2920"/>
    <cellStyle name="fmt.ReportSubHead2" xfId="2921"/>
    <cellStyle name="fmt.ReportSubHeading" xfId="2922"/>
    <cellStyle name="fmt.ReportSubtotal" xfId="2923"/>
    <cellStyle name="fmt.ReportSubtotal$" xfId="2924"/>
    <cellStyle name="fmt.ReportTotal" xfId="2925"/>
    <cellStyle name="fmt.ReportTotal$" xfId="2926"/>
    <cellStyle name="fmt.ReportUS$" xfId="2927"/>
    <cellStyle name="Followed Hyperlink" xfId="2928"/>
    <cellStyle name="Footnotes" xfId="2929"/>
    <cellStyle name="Form.Normal" xfId="2930"/>
    <cellStyle name="From" xfId="2931"/>
    <cellStyle name="General_Ledger" xfId="2932"/>
    <cellStyle name="Gewichte" xfId="2933"/>
    <cellStyle name="Gewichtung" xfId="2934"/>
    <cellStyle name="Gia's" xfId="2935"/>
    <cellStyle name="Good" xfId="2936"/>
    <cellStyle name="Good 2" xfId="2937"/>
    <cellStyle name="Good 3" xfId="2938"/>
    <cellStyle name="Good 4" xfId="2939"/>
    <cellStyle name="Grand Total" xfId="2940"/>
    <cellStyle name="Green" xfId="2941"/>
    <cellStyle name="Grey" xfId="2942"/>
    <cellStyle name="GROS" xfId="2943"/>
    <cellStyle name="Group1" xfId="2944"/>
    <cellStyle name="Hauptkriterien" xfId="2945"/>
    <cellStyle name="HauptPos" xfId="2946"/>
    <cellStyle name="Head1" xfId="2947"/>
    <cellStyle name="Header" xfId="2948"/>
    <cellStyle name="Header1" xfId="2949"/>
    <cellStyle name="Header2" xfId="2950"/>
    <cellStyle name="Heading" xfId="2951"/>
    <cellStyle name="Heading 1" xfId="2952"/>
    <cellStyle name="Heading 1 2" xfId="2953"/>
    <cellStyle name="Heading 1 3" xfId="2954"/>
    <cellStyle name="Heading 1 4" xfId="2955"/>
    <cellStyle name="Heading 2" xfId="2956"/>
    <cellStyle name="Heading 2 2" xfId="2957"/>
    <cellStyle name="Heading 2 3" xfId="2958"/>
    <cellStyle name="Heading 2 4" xfId="2959"/>
    <cellStyle name="Heading 3" xfId="2960"/>
    <cellStyle name="Heading 3 2" xfId="2961"/>
    <cellStyle name="Heading 3 3" xfId="2962"/>
    <cellStyle name="Heading 3 4" xfId="2963"/>
    <cellStyle name="Heading 4" xfId="2964"/>
    <cellStyle name="Heading 4 2" xfId="2965"/>
    <cellStyle name="Heading 4 3" xfId="2966"/>
    <cellStyle name="Heading 4 4" xfId="2967"/>
    <cellStyle name="Heading Left" xfId="2968"/>
    <cellStyle name="Heading No Underline" xfId="2969"/>
    <cellStyle name="Heading Right" xfId="2970"/>
    <cellStyle name="Heading With Underline" xfId="2971"/>
    <cellStyle name="Heading_InfoPack_RZD_draft-20" xfId="2972"/>
    <cellStyle name="Heading1" xfId="2973"/>
    <cellStyle name="Heading1 1" xfId="2974"/>
    <cellStyle name="Heading2" xfId="2975"/>
    <cellStyle name="Heading3" xfId="2976"/>
    <cellStyle name="Heading4" xfId="2977"/>
    <cellStyle name="Heading5" xfId="2978"/>
    <cellStyle name="Heading6" xfId="2979"/>
    <cellStyle name="Headline I" xfId="2980"/>
    <cellStyle name="Headline II" xfId="2981"/>
    <cellStyle name="Headline III" xfId="2982"/>
    <cellStyle name="Headline2" xfId="2983"/>
    <cellStyle name="Headline3" xfId="2984"/>
    <cellStyle name="HeadMerge1" xfId="2985"/>
    <cellStyle name="Hidden" xfId="2986"/>
    <cellStyle name="HievPos" xfId="2987"/>
    <cellStyle name="Horizontal" xfId="2988"/>
    <cellStyle name="Hyperlink" xfId="2989"/>
    <cellStyle name="Hyperlink 2" xfId="2990"/>
    <cellStyle name="Hyperlink 3" xfId="2991"/>
    <cellStyle name="Hyperlink 4" xfId="2992"/>
    <cellStyle name="Hyperlink 5" xfId="2993"/>
    <cellStyle name="Hyperlink 6" xfId="2994"/>
    <cellStyle name="Hyperlink_АБ Займы выданные 2008 в. 21.04.2009" xfId="2995"/>
    <cellStyle name="Iau?iue_?iardu1999a" xfId="2996"/>
    <cellStyle name="Îáû÷íûé" xfId="2997"/>
    <cellStyle name="Ïðîöåíòíûé" xfId="2998"/>
    <cellStyle name="Incorrecto" xfId="2999"/>
    <cellStyle name="Index" xfId="3000"/>
    <cellStyle name="Ineduararr?n? acdldnnueer" xfId="3001"/>
    <cellStyle name="Info" xfId="3002"/>
    <cellStyle name="inp.Dropdown" xfId="3003"/>
    <cellStyle name="inp.FX" xfId="3004"/>
    <cellStyle name="inp.General" xfId="3005"/>
    <cellStyle name="inp.Number" xfId="3006"/>
    <cellStyle name="inp.Percent" xfId="3007"/>
    <cellStyle name="inp.Protected" xfId="3008"/>
    <cellStyle name="inp.US$" xfId="3009"/>
    <cellStyle name="inp.YesNo" xfId="3010"/>
    <cellStyle name="Input" xfId="3011"/>
    <cellStyle name="Input [yellow]" xfId="3012"/>
    <cellStyle name="Input 2" xfId="3013"/>
    <cellStyle name="Input 3" xfId="3014"/>
    <cellStyle name="Input 4" xfId="3015"/>
    <cellStyle name="input currency rates" xfId="3016"/>
    <cellStyle name="Input data" xfId="3017"/>
    <cellStyle name="Input Date" xfId="3018"/>
    <cellStyle name="Input Number" xfId="3019"/>
    <cellStyle name="Input_Transformation_RZHD_TEMPLATE working KDE 08.05.09" xfId="3020"/>
    <cellStyle name="Inputs" xfId="3021"/>
    <cellStyle name="Integer" xfId="3022"/>
    <cellStyle name="Ivedimas" xfId="3023"/>
    <cellStyle name="Ivedimo1" xfId="3024"/>
    <cellStyle name="Ivedimo2" xfId="3025"/>
    <cellStyle name="Ivedimo5" xfId="3026"/>
    <cellStyle name="Just_Table" xfId="3027"/>
    <cellStyle name="KAKlein" xfId="3028"/>
    <cellStyle name="KA-Konto" xfId="3029"/>
    <cellStyle name="KA-Konto HB" xfId="3030"/>
    <cellStyle name="KA-Konto_add-in larus" xfId="3031"/>
    <cellStyle name="Komma0" xfId="3032"/>
    <cellStyle name="KonsAnmerk" xfId="3033"/>
    <cellStyle name="KonsPos" xfId="3034"/>
    <cellStyle name="KonsPosII" xfId="3035"/>
    <cellStyle name="Korr. Maus-Position" xfId="3036"/>
    <cellStyle name="KPMG Heading 1" xfId="3037"/>
    <cellStyle name="KPMG Heading 2" xfId="3038"/>
    <cellStyle name="KPMG Heading 3" xfId="3039"/>
    <cellStyle name="KPMG Heading 4" xfId="3040"/>
    <cellStyle name="KPMG Normal" xfId="3041"/>
    <cellStyle name="KPMG Normal Text" xfId="3042"/>
    <cellStyle name="KPMG Normal_InfoPack_RZD_29.07.2009 для РЖД (version 1)" xfId="3043"/>
    <cellStyle name="Label_Blue" xfId="3044"/>
    <cellStyle name="Labels" xfId="3045"/>
    <cellStyle name="Lable8Left" xfId="3046"/>
    <cellStyle name="LeftTitle" xfId="3047"/>
    <cellStyle name="Lev1" xfId="3048"/>
    <cellStyle name="Lev2" xfId="3049"/>
    <cellStyle name="Lev3" xfId="3050"/>
    <cellStyle name="Lien hypertexte" xfId="3051"/>
    <cellStyle name="Lien hypertexte visité" xfId="3052"/>
    <cellStyle name="Lien hypertexte_MODELE COMPARABLES BOURSIERS Chablis1607" xfId="3053"/>
    <cellStyle name="Link Currency (0)" xfId="3054"/>
    <cellStyle name="Link Currency (2)" xfId="3055"/>
    <cellStyle name="Link Units (0)" xfId="3056"/>
    <cellStyle name="Link Units (1)" xfId="3057"/>
    <cellStyle name="Link Units (2)" xfId="3058"/>
    <cellStyle name="Linked Cell" xfId="3059"/>
    <cellStyle name="Linked Cell 2" xfId="3060"/>
    <cellStyle name="Linked Cell 3" xfId="3061"/>
    <cellStyle name="Linked Cell 4" xfId="3062"/>
    <cellStyle name="List" xfId="3063"/>
    <cellStyle name="LookUpText" xfId="3064"/>
    <cellStyle name="MacroCode" xfId="3065"/>
    <cellStyle name="Main text" xfId="3066"/>
    <cellStyle name="Matrix" xfId="3067"/>
    <cellStyle name="Mausnummer" xfId="3068"/>
    <cellStyle name="Mausposition" xfId="3069"/>
    <cellStyle name="Maus-Position" xfId="3070"/>
    <cellStyle name="Mausposition_InfoPack_RZD_29.07.2009 для РЖД (version 1)" xfId="3071"/>
    <cellStyle name="Maus-Position_InfoPack_RZD_29.07.2009 для РЖД (version 1)" xfId="3072"/>
    <cellStyle name="Mausposition_RZD_запрос реорганизация РЖД, НУ_OV" xfId="3073"/>
    <cellStyle name="Maus-Position_RZD_запрос реорганизация РЖД, НУ_OV" xfId="3074"/>
    <cellStyle name="Menu_Bkgrd" xfId="3075"/>
    <cellStyle name="mf[0,0]" xfId="3076"/>
    <cellStyle name="Migliaia (0)_BDG_VEND" xfId="3077"/>
    <cellStyle name="Millares [0]_10 AVERIAS MASIVAS + ANT" xfId="3078"/>
    <cellStyle name="Millares_10 AVERIAS MASIVAS + ANT" xfId="3079"/>
    <cellStyle name="Milliers [0]_B.S.96" xfId="3080"/>
    <cellStyle name="Milliers_B.S.96" xfId="3081"/>
    <cellStyle name="millions" xfId="3082"/>
    <cellStyle name="minutes" xfId="3083"/>
    <cellStyle name="MLPercent0" xfId="3084"/>
    <cellStyle name="mnb" xfId="3085"/>
    <cellStyle name="Moeda [0]_laroux" xfId="3086"/>
    <cellStyle name="Moeda_laroux" xfId="3087"/>
    <cellStyle name="Moneda [0]_10 AVERIAS MASIVAS + ANT" xfId="3088"/>
    <cellStyle name="Moneda_10 AVERIAS MASIVAS + ANT" xfId="3089"/>
    <cellStyle name="Monétaire [0]_Classeur2" xfId="3090"/>
    <cellStyle name="Monétaire_Classeur2" xfId="3091"/>
    <cellStyle name="Monetario" xfId="3092"/>
    <cellStyle name="Monetario0" xfId="3093"/>
    <cellStyle name="money" xfId="3094"/>
    <cellStyle name="Monйtaire [0]_B.S.96" xfId="3095"/>
    <cellStyle name="Monйtaire_B.S.96" xfId="3096"/>
    <cellStyle name="Multiple" xfId="3097"/>
    <cellStyle name="Neutral" xfId="3098"/>
    <cellStyle name="Neutral 2" xfId="3099"/>
    <cellStyle name="Neutral 3" xfId="3100"/>
    <cellStyle name="Neutral 4" xfId="3101"/>
    <cellStyle name="NMNBV" xfId="3102"/>
    <cellStyle name="No Border" xfId="3103"/>
    <cellStyle name="no dec" xfId="3104"/>
    <cellStyle name="No_Input" xfId="3105"/>
    <cellStyle name="Nomal0" xfId="3106"/>
    <cellStyle name="Norm??" xfId="3107"/>
    <cellStyle name="norm?ln?_Se?it1" xfId="3108"/>
    <cellStyle name="Norma11l" xfId="3109"/>
    <cellStyle name="Normal - Style1" xfId="3110"/>
    <cellStyle name="Normal 10" xfId="3111"/>
    <cellStyle name="Normal 10 2" xfId="3112"/>
    <cellStyle name="Normal 10 3" xfId="3113"/>
    <cellStyle name="Normal 11" xfId="3114"/>
    <cellStyle name="Normal 12" xfId="3115"/>
    <cellStyle name="Normal 13" xfId="3116"/>
    <cellStyle name="Normal 14" xfId="3117"/>
    <cellStyle name="Normal 15" xfId="3118"/>
    <cellStyle name="Normal 16" xfId="3119"/>
    <cellStyle name="Normal 18" xfId="3120"/>
    <cellStyle name="Normal 2" xfId="2"/>
    <cellStyle name="Normal 2 2" xfId="3121"/>
    <cellStyle name="Normal 2 2 2" xfId="3122"/>
    <cellStyle name="Normal 2 3" xfId="3123"/>
    <cellStyle name="Normal 2 4" xfId="3124"/>
    <cellStyle name="Normal 2 6" xfId="3125"/>
    <cellStyle name="Normal 2 6 2" xfId="3126"/>
    <cellStyle name="Normal 2_InfoPack_RZD_29.07.2009 для РЖД (version 1)" xfId="3127"/>
    <cellStyle name="Normal 3" xfId="3128"/>
    <cellStyle name="Normal 3 2" xfId="3129"/>
    <cellStyle name="Normal 3 2 2" xfId="3130"/>
    <cellStyle name="Normal 3 2_request РЖД 01-08 2010.06.21-18" xfId="3131"/>
    <cellStyle name="Normal 3 3" xfId="3132"/>
    <cellStyle name="Normal 3_InfoPack_RZD_29.07.2009 для РЖД (version 1)" xfId="3133"/>
    <cellStyle name="Normal 4" xfId="14"/>
    <cellStyle name="Normal 4 2" xfId="3134"/>
    <cellStyle name="Normal 4 3" xfId="3135"/>
    <cellStyle name="Normal 5" xfId="3136"/>
    <cellStyle name="Normal 5 2" xfId="3137"/>
    <cellStyle name="Normal 5 3" xfId="3138"/>
    <cellStyle name="Normal 5_RZD_запрос реорганизация РЖД, НУ_OV" xfId="3139"/>
    <cellStyle name="Normal 6" xfId="3140"/>
    <cellStyle name="Normal 6 2" xfId="3141"/>
    <cellStyle name="Normal 7" xfId="3142"/>
    <cellStyle name="Normal 7 2" xfId="3143"/>
    <cellStyle name="Normal 8" xfId="3144"/>
    <cellStyle name="Normal 9" xfId="3145"/>
    <cellStyle name="Normal 9 2" xfId="3146"/>
    <cellStyle name="Normal header" xfId="3147"/>
    <cellStyle name="Normal welcome" xfId="3148"/>
    <cellStyle name="Normal." xfId="3149"/>
    <cellStyle name="Normal_# 41-Market &amp;Trends" xfId="3150"/>
    <cellStyle name="Normal1" xfId="3151"/>
    <cellStyle name="Normal2" xfId="3152"/>
    <cellStyle name="normální_Sešit1" xfId="3153"/>
    <cellStyle name="Normalny_24. 02. 97." xfId="3154"/>
    <cellStyle name="normбlnм_laroux" xfId="3155"/>
    <cellStyle name="Notas" xfId="3156"/>
    <cellStyle name="Note" xfId="3157"/>
    <cellStyle name="Note 2" xfId="3158"/>
    <cellStyle name="Note 3" xfId="3159"/>
    <cellStyle name="Note 4" xfId="3160"/>
    <cellStyle name="Num0Un" xfId="3161"/>
    <cellStyle name="Num1" xfId="3162"/>
    <cellStyle name="Num1Blue" xfId="3163"/>
    <cellStyle name="Num2" xfId="3164"/>
    <cellStyle name="Num2Un" xfId="3165"/>
    <cellStyle name="Number" xfId="3166"/>
    <cellStyle name="Number entry" xfId="3167"/>
    <cellStyle name="Number entry dec" xfId="3168"/>
    <cellStyle name="Number entry_RZD_запрос реорганизация РЖД, НУ_OV" xfId="3169"/>
    <cellStyle name="Number_InfoPack_RZD_29.07.2009 для РЖД (version 1)" xfId="3170"/>
    <cellStyle name="Nun??c [0]_Ecnn1" xfId="3171"/>
    <cellStyle name="Nun??c_Ecnn1" xfId="3172"/>
    <cellStyle name="Objekte" xfId="3173"/>
    <cellStyle name="Ociriniaue [0]_laroux" xfId="3174"/>
    <cellStyle name="Ociriniaue_laroux" xfId="3175"/>
    <cellStyle name="Ôèíàíñîâûé" xfId="3176"/>
    <cellStyle name="Ôèíàíñîâûé [0]" xfId="3177"/>
    <cellStyle name="Oeiainiaue [0]_NotesFA" xfId="3178"/>
    <cellStyle name="Ôèíàíñîâûé_laroux" xfId="3179"/>
    <cellStyle name="Oeiainiaue_NotesFA" xfId="3180"/>
    <cellStyle name="onedec" xfId="3181"/>
    <cellStyle name="Only_Text" xfId="3182"/>
    <cellStyle name="Option" xfId="3183"/>
    <cellStyle name="OptionHeading" xfId="3184"/>
    <cellStyle name="OScommands" xfId="3185"/>
    <cellStyle name="OSW_ColumnLabels" xfId="3186"/>
    <cellStyle name="Ouny?e [0]_Oi?a IAIE" xfId="3187"/>
    <cellStyle name="Ouny?e_Oi?a IAIE" xfId="3188"/>
    <cellStyle name="Output" xfId="3189"/>
    <cellStyle name="Output 2" xfId="3190"/>
    <cellStyle name="Output 3" xfId="3191"/>
    <cellStyle name="Output 4" xfId="3192"/>
    <cellStyle name="Output Line Items" xfId="3193"/>
    <cellStyle name="PageHeading" xfId="3194"/>
    <cellStyle name="pdb.Control" xfId="3195"/>
    <cellStyle name="Perc1" xfId="3196"/>
    <cellStyle name="Percen - Style1" xfId="3197"/>
    <cellStyle name="Percent %" xfId="3198"/>
    <cellStyle name="Percent % Long Underline" xfId="3199"/>
    <cellStyle name="Percent %_InfoPack_RZD_draft-20" xfId="3200"/>
    <cellStyle name="Percent (0)" xfId="3201"/>
    <cellStyle name="Percent [0]" xfId="3202"/>
    <cellStyle name="Percent [00]" xfId="3203"/>
    <cellStyle name="Percent [2]" xfId="3204"/>
    <cellStyle name="Percent 0.0%" xfId="3205"/>
    <cellStyle name="Percent 0.0% Long Underline" xfId="3206"/>
    <cellStyle name="Percent 0.0%_InfoPack_RZD_draft-20" xfId="3207"/>
    <cellStyle name="Percent 0.00%" xfId="3208"/>
    <cellStyle name="Percent 0.00% Long Underline" xfId="3209"/>
    <cellStyle name="Percent 0.00%_InfoPack_RZD_draft-20" xfId="3210"/>
    <cellStyle name="Percent 0.000%" xfId="3211"/>
    <cellStyle name="Percent 0.000% Long Underline" xfId="3212"/>
    <cellStyle name="Percent 0.000%_InfoPack_RZD_draft-20" xfId="3213"/>
    <cellStyle name="Percent 2" xfId="3214"/>
    <cellStyle name="Percent 2 2" xfId="3215"/>
    <cellStyle name="Percent 2 3" xfId="3216"/>
    <cellStyle name="Percent 2 4" xfId="3217"/>
    <cellStyle name="Percent 2_InfoPack_RZD_draft-20" xfId="3218"/>
    <cellStyle name="Percent 3" xfId="3219"/>
    <cellStyle name="Percent 4" xfId="3220"/>
    <cellStyle name="Percent_#6 Temps &amp; Contractors" xfId="3221"/>
    <cellStyle name="Percent1" xfId="3222"/>
    <cellStyle name="Percent1Blue" xfId="3223"/>
    <cellStyle name="Percent2" xfId="3224"/>
    <cellStyle name="Percent2Blue" xfId="3225"/>
    <cellStyle name="Percentage" xfId="3226"/>
    <cellStyle name="Periods" xfId="3227"/>
    <cellStyle name="PillarData" xfId="3228"/>
    <cellStyle name="PillarText" xfId="3229"/>
    <cellStyle name="Piug" xfId="3230"/>
    <cellStyle name="Plug" xfId="3231"/>
    <cellStyle name="Porcentaje" xfId="3232"/>
    <cellStyle name="Pourcentage_Profit &amp; Loss" xfId="3233"/>
    <cellStyle name="PrePop Currency (0)" xfId="3234"/>
    <cellStyle name="PrePop Currency (2)" xfId="3235"/>
    <cellStyle name="PrePop Units (0)" xfId="3236"/>
    <cellStyle name="PrePop Units (1)" xfId="3237"/>
    <cellStyle name="PrePop Units (2)" xfId="3238"/>
    <cellStyle name="Price" xfId="3239"/>
    <cellStyle name="PriceUn" xfId="3240"/>
    <cellStyle name="prochrek" xfId="3241"/>
    <cellStyle name="Product" xfId="3242"/>
    <cellStyle name="Prozentgewichtung" xfId="3243"/>
    <cellStyle name="ProzentRahmen" xfId="3244"/>
    <cellStyle name="ProzentRahmen2" xfId="3245"/>
    <cellStyle name="PSChar" xfId="3246"/>
    <cellStyle name="PSDate" xfId="3247"/>
    <cellStyle name="PSDec" xfId="3248"/>
    <cellStyle name="PSHeading" xfId="3249"/>
    <cellStyle name="PSInt" xfId="3250"/>
    <cellStyle name="PSSpacer" xfId="3251"/>
    <cellStyle name="pui.Control" xfId="3252"/>
    <cellStyle name="Punktzahl" xfId="3253"/>
    <cellStyle name="Punto" xfId="3254"/>
    <cellStyle name="Punto0" xfId="3255"/>
    <cellStyle name="Punto0 - Style1" xfId="3256"/>
    <cellStyle name="Punto0_~3986142" xfId="3257"/>
    <cellStyle name="Puslapis1" xfId="3258"/>
    <cellStyle name="Puslapis2" xfId="3259"/>
    <cellStyle name="QTitle" xfId="3260"/>
    <cellStyle name="Questionable" xfId="3261"/>
    <cellStyle name="range" xfId="3262"/>
    <cellStyle name="Ratio" xfId="3263"/>
    <cellStyle name="ReadInData" xfId="3264"/>
    <cellStyle name="Reference" xfId="3265"/>
    <cellStyle name="Report_Date" xfId="3266"/>
    <cellStyle name="ReportNums" xfId="3267"/>
    <cellStyle name="Result" xfId="3619"/>
    <cellStyle name="Result2" xfId="3620"/>
    <cellStyle name="RM" xfId="3268"/>
    <cellStyle name="RunRep_Date" xfId="3269"/>
    <cellStyle name="S0" xfId="3270"/>
    <cellStyle name="S1" xfId="3271"/>
    <cellStyle name="S10" xfId="3272"/>
    <cellStyle name="S11" xfId="3273"/>
    <cellStyle name="S12" xfId="3274"/>
    <cellStyle name="S13" xfId="3275"/>
    <cellStyle name="S14" xfId="3276"/>
    <cellStyle name="S4" xfId="3277"/>
    <cellStyle name="S5" xfId="3278"/>
    <cellStyle name="S6" xfId="3279"/>
    <cellStyle name="S7" xfId="3280"/>
    <cellStyle name="S8" xfId="3281"/>
    <cellStyle name="S9" xfId="3282"/>
    <cellStyle name="Salida" xfId="3283"/>
    <cellStyle name="SAPBEXaggData" xfId="3284"/>
    <cellStyle name="SAPBEXaggDataEmph" xfId="3285"/>
    <cellStyle name="SAPBEXaggItem" xfId="3286"/>
    <cellStyle name="SAPBEXaggItemX" xfId="3287"/>
    <cellStyle name="SAPBEXchaText" xfId="3288"/>
    <cellStyle name="SAPBEXexcBad7" xfId="3289"/>
    <cellStyle name="SAPBEXexcBad8" xfId="3290"/>
    <cellStyle name="SAPBEXexcBad9" xfId="3291"/>
    <cellStyle name="SAPBEXexcCritical4" xfId="3292"/>
    <cellStyle name="SAPBEXexcCritical5" xfId="3293"/>
    <cellStyle name="SAPBEXexcCritical6" xfId="3294"/>
    <cellStyle name="SAPBEXexcGood1" xfId="3295"/>
    <cellStyle name="SAPBEXexcGood2" xfId="3296"/>
    <cellStyle name="SAPBEXexcGood3" xfId="3297"/>
    <cellStyle name="SAPBEXfilterDrill" xfId="3298"/>
    <cellStyle name="SAPBEXfilterItem" xfId="3299"/>
    <cellStyle name="SAPBEXfilterText" xfId="3300"/>
    <cellStyle name="SAPBEXformats" xfId="3301"/>
    <cellStyle name="SAPBEXheaderItem" xfId="3302"/>
    <cellStyle name="SAPBEXheaderText" xfId="3303"/>
    <cellStyle name="SAPBEXHLevel0" xfId="3304"/>
    <cellStyle name="SAPBEXHLevel0X" xfId="3305"/>
    <cellStyle name="SAPBEXHLevel1" xfId="3306"/>
    <cellStyle name="SAPBEXHLevel1X" xfId="3307"/>
    <cellStyle name="SAPBEXHLevel2" xfId="3308"/>
    <cellStyle name="SAPBEXHLevel2X" xfId="3309"/>
    <cellStyle name="SAPBEXHLevel3" xfId="3310"/>
    <cellStyle name="SAPBEXHLevel3X" xfId="3311"/>
    <cellStyle name="SAPBEXinputData" xfId="3312"/>
    <cellStyle name="SAPBEXresData" xfId="3313"/>
    <cellStyle name="SAPBEXresDataEmph" xfId="3314"/>
    <cellStyle name="SAPBEXresItem" xfId="3315"/>
    <cellStyle name="SAPBEXresItemX" xfId="3316"/>
    <cellStyle name="SAPBEXstdData" xfId="3317"/>
    <cellStyle name="SAPBEXstdDataEmph" xfId="3318"/>
    <cellStyle name="SAPBEXstdItem" xfId="3319"/>
    <cellStyle name="SAPBEXstdItemX" xfId="3320"/>
    <cellStyle name="SAPBEXtitle" xfId="3321"/>
    <cellStyle name="SAPBEXundefined" xfId="3322"/>
    <cellStyle name="scenario" xfId="3323"/>
    <cellStyle name="Sheet Title" xfId="3324"/>
    <cellStyle name="Show_Sell" xfId="3325"/>
    <cellStyle name="Single Border" xfId="3326"/>
    <cellStyle name="SingleLineAcctgn" xfId="3327"/>
    <cellStyle name="SingleLinePercent" xfId="3328"/>
    <cellStyle name="small" xfId="3329"/>
    <cellStyle name="Spaltenkopf" xfId="3330"/>
    <cellStyle name="SQL" xfId="3331"/>
    <cellStyle name="Standaard_afsaahw" xfId="3332"/>
    <cellStyle name="Standard ey text" xfId="3333"/>
    <cellStyle name="Standard Numb Total P" xfId="3334"/>
    <cellStyle name="Standard Numbers" xfId="3335"/>
    <cellStyle name="Standard Numbers Total" xfId="3336"/>
    <cellStyle name="Standard Numbers Total2" xfId="3337"/>
    <cellStyle name="Standard Numbers Total2 Percent" xfId="3338"/>
    <cellStyle name="Standard Numbers Total2_Building Book Balance Dif" xfId="3339"/>
    <cellStyle name="Standard Numbers_AFS-MOD5" xfId="3340"/>
    <cellStyle name="Standard_~3282348" xfId="3341"/>
    <cellStyle name="Standard10" xfId="3342"/>
    <cellStyle name="Std Num Tot2" xfId="3343"/>
    <cellStyle name="Std Num Tot2 Perc" xfId="3344"/>
    <cellStyle name="Straipsnis1" xfId="3345"/>
    <cellStyle name="Straipsnis4" xfId="3346"/>
    <cellStyle name="String1" xfId="3347"/>
    <cellStyle name="String2" xfId="3348"/>
    <cellStyle name="Style 1" xfId="3349"/>
    <cellStyle name="Style 1 2" xfId="3350"/>
    <cellStyle name="Style 2" xfId="3351"/>
    <cellStyle name="Style 3" xfId="3352"/>
    <cellStyle name="Style 4" xfId="3353"/>
    <cellStyle name="Style 5" xfId="3354"/>
    <cellStyle name="Subkriterien" xfId="3355"/>
    <cellStyle name="Summa" xfId="3356"/>
    <cellStyle name="Summe" xfId="3357"/>
    <cellStyle name="Summe Maus-Position" xfId="3358"/>
    <cellStyle name="Summe_Support for cash_flow" xfId="3359"/>
    <cellStyle name="SumPos" xfId="3360"/>
    <cellStyle name="SumPosII" xfId="3361"/>
    <cellStyle name="t1" xfId="3362"/>
    <cellStyle name="t2" xfId="3363"/>
    <cellStyle name="Table" xfId="3364"/>
    <cellStyle name="Table Date" xfId="3365"/>
    <cellStyle name="Table dollar" xfId="3366"/>
    <cellStyle name="Table Heading" xfId="3367"/>
    <cellStyle name="Table Number" xfId="3368"/>
    <cellStyle name="Table percentage" xfId="3369"/>
    <cellStyle name="TableStyleLight1" xfId="3621"/>
    <cellStyle name="Temp" xfId="3370"/>
    <cellStyle name="test" xfId="3371"/>
    <cellStyle name="Text 8" xfId="3372"/>
    <cellStyle name="Text Indent A" xfId="3373"/>
    <cellStyle name="Text Indent B" xfId="3374"/>
    <cellStyle name="Text Indent C" xfId="3375"/>
    <cellStyle name="Texto de advertencia" xfId="3376"/>
    <cellStyle name="Texto explicativo" xfId="3377"/>
    <cellStyle name="þ_x001d_ð'&amp;Oy?Hy9_x0008__x000f__x0007_æ_x0007__x0007__x0001__x0001_" xfId="3378"/>
    <cellStyle name="Tickmark" xfId="3379"/>
    <cellStyle name="Title" xfId="3380"/>
    <cellStyle name="Title 2" xfId="3381"/>
    <cellStyle name="Title 3" xfId="3382"/>
    <cellStyle name="Title 4" xfId="3383"/>
    <cellStyle name="title1" xfId="3384"/>
    <cellStyle name="Title10" xfId="3385"/>
    <cellStyle name="Title2" xfId="3386"/>
    <cellStyle name="Title8" xfId="3387"/>
    <cellStyle name="Title8Left" xfId="3388"/>
    <cellStyle name="TitleCenter" xfId="3389"/>
    <cellStyle name="TitleLeft" xfId="3390"/>
    <cellStyle name="Título" xfId="3391"/>
    <cellStyle name="Título 1" xfId="3392"/>
    <cellStyle name="Título 2" xfId="3393"/>
    <cellStyle name="Título 3" xfId="3394"/>
    <cellStyle name="To" xfId="3395"/>
    <cellStyle name="TopGrey" xfId="3396"/>
    <cellStyle name="Total" xfId="3397"/>
    <cellStyle name="Total 2" xfId="3398"/>
    <cellStyle name="Total 3" xfId="3399"/>
    <cellStyle name="Total 4" xfId="3400"/>
    <cellStyle name="TransVal" xfId="3401"/>
    <cellStyle name="Tusenskille [0]_Telia_Leveranseliste 1" xfId="3402"/>
    <cellStyle name="Tusenskille_Telia_Leveranseliste 1" xfId="3403"/>
    <cellStyle name="Tusental (0)_Info (2)" xfId="3404"/>
    <cellStyle name="Tusental_Info (2)" xfId="3405"/>
    <cellStyle name="UI Background" xfId="3406"/>
    <cellStyle name="UIScreenText" xfId="3407"/>
    <cellStyle name="Ujke,jq" xfId="3408"/>
    <cellStyle name="Undefiniert" xfId="3409"/>
    <cellStyle name="underline" xfId="3410"/>
    <cellStyle name="Unit" xfId="3411"/>
    <cellStyle name="Validation" xfId="3412"/>
    <cellStyle name="Valuta (0)_BDG_VEND" xfId="3413"/>
    <cellStyle name="Valuta [0]_Telia_Leveranseliste 1" xfId="3414"/>
    <cellStyle name="Valuta_Info (2)" xfId="3415"/>
    <cellStyle name="Variables" xfId="3416"/>
    <cellStyle name="Vergleich" xfId="3417"/>
    <cellStyle name="Vertical" xfId="3418"/>
    <cellStyle name="Vertragspartner" xfId="3419"/>
    <cellStyle name="W?hrung [0]_AX-3-4-Balance-Sheet-310899" xfId="3420"/>
    <cellStyle name="W?hrung_AX-3-4-Balance-Sheet-310899" xfId="3421"/>
    <cellStyle name="Währung [0]_Abflusssteuer - und Abwasserhebeanlagen" xfId="3422"/>
    <cellStyle name="Wahrung [0]_Bilanz" xfId="3423"/>
    <cellStyle name="Währung_Abflusssteuer - und Abwasserhebeanlagen" xfId="3424"/>
    <cellStyle name="Wahrung_Bilanz" xfId="3425"/>
    <cellStyle name="Währung0" xfId="3426"/>
    <cellStyle name="Walutowy [0]" xfId="3427"/>
    <cellStyle name="Warning Text" xfId="3428"/>
    <cellStyle name="Warning Text 2" xfId="3429"/>
    <cellStyle name="Warning Text 3" xfId="3430"/>
    <cellStyle name="Warning Text 4" xfId="3431"/>
    <cellStyle name="white" xfId="3432"/>
    <cellStyle name="WIP" xfId="3433"/>
    <cellStyle name="Wдhrung [0]_Compiling Utility Macros" xfId="3434"/>
    <cellStyle name="Wдhrung_Compiling Utility Macros" xfId="3435"/>
    <cellStyle name="XComma" xfId="3436"/>
    <cellStyle name="XComma 0.0" xfId="3437"/>
    <cellStyle name="XComma 0.00" xfId="3438"/>
    <cellStyle name="XComma 0.000" xfId="3439"/>
    <cellStyle name="XComma_InfoPack_RZD_draft-20" xfId="3440"/>
    <cellStyle name="XCurrency" xfId="3441"/>
    <cellStyle name="XCurrency 0.0" xfId="3442"/>
    <cellStyle name="XCurrency 0.00" xfId="3443"/>
    <cellStyle name="XCurrency 0.000" xfId="3444"/>
    <cellStyle name="XCurrency_InfoPack_RZD_draft-20" xfId="3445"/>
    <cellStyle name="ye0" xfId="3446"/>
    <cellStyle name="Year" xfId="3447"/>
    <cellStyle name="Year EN" xfId="3448"/>
    <cellStyle name="Year RU" xfId="3449"/>
    <cellStyle name="YelNumbersCurr" xfId="3450"/>
    <cellStyle name="Zero" xfId="3451"/>
    <cellStyle name="Акцент1 2" xfId="9"/>
    <cellStyle name="Верт. заголовок" xfId="3452"/>
    <cellStyle name="Вес_продукта" xfId="3453"/>
    <cellStyle name="Гиперссылка 2" xfId="3454"/>
    <cellStyle name="Гиперссылка 2 2" xfId="3455"/>
    <cellStyle name="Гиперссылка 2 3" xfId="3456"/>
    <cellStyle name="Гиперссылка 2 4" xfId="3457"/>
    <cellStyle name="Гиперссылка 2 5" xfId="3458"/>
    <cellStyle name="Гиперссылка 3" xfId="3459"/>
    <cellStyle name="Гиперссылка 4" xfId="3460"/>
    <cellStyle name="Группа" xfId="3461"/>
    <cellStyle name="Группа 0" xfId="3462"/>
    <cellStyle name="Группа 1" xfId="3463"/>
    <cellStyle name="Группа 2" xfId="3464"/>
    <cellStyle name="Группа 3" xfId="3465"/>
    <cellStyle name="Группа 4" xfId="3466"/>
    <cellStyle name="ДАТА" xfId="3467"/>
    <cellStyle name="Денежный (0)" xfId="3468"/>
    <cellStyle name="Денежный 2" xfId="3622"/>
    <cellStyle name="ефиду" xfId="3469"/>
    <cellStyle name="Заг" xfId="3470"/>
    <cellStyle name="Заголовок" xfId="3471"/>
    <cellStyle name="ЗАГОЛОВОК1" xfId="3472"/>
    <cellStyle name="ЗАГОЛОВОК2" xfId="3473"/>
    <cellStyle name="зфпуруфвштп" xfId="3474"/>
    <cellStyle name="Итог 2" xfId="12"/>
    <cellStyle name="Итого" xfId="3476"/>
    <cellStyle name="ИТОГОВЫЙ" xfId="3477"/>
    <cellStyle name="йешеду" xfId="3475"/>
    <cellStyle name="КАНДАГАЧ тел3-33-96" xfId="1"/>
    <cellStyle name="КАНДАГАЧ тел3-33-96 2" xfId="3478"/>
    <cellStyle name="Невидимый" xfId="3479"/>
    <cellStyle name="Низ1" xfId="3480"/>
    <cellStyle name="Низ2" xfId="3481"/>
    <cellStyle name="Обычный" xfId="0" builtinId="0"/>
    <cellStyle name="Обычный 10" xfId="3482"/>
    <cellStyle name="Обычный 10 2" xfId="3613"/>
    <cellStyle name="Обычный 10 3" xfId="6"/>
    <cellStyle name="Обычный 10 4" xfId="3650"/>
    <cellStyle name="Обычный 11" xfId="5"/>
    <cellStyle name="Обычный 12" xfId="3483"/>
    <cellStyle name="Обычный 12 2" xfId="3623"/>
    <cellStyle name="Обычный 13" xfId="3484"/>
    <cellStyle name="Обычный 14" xfId="3485"/>
    <cellStyle name="Обычный 14 3" xfId="3486"/>
    <cellStyle name="Обычный 15" xfId="3487"/>
    <cellStyle name="Обычный 16" xfId="3488"/>
    <cellStyle name="Обычный 17" xfId="3489"/>
    <cellStyle name="Обычный 18" xfId="3490"/>
    <cellStyle name="Обычный 19" xfId="16"/>
    <cellStyle name="Обычный 2" xfId="3"/>
    <cellStyle name="Обычный 2 10" xfId="3624"/>
    <cellStyle name="Обычный 2 2" xfId="8"/>
    <cellStyle name="Обычный 2 2 2" xfId="3491"/>
    <cellStyle name="Обычный 2 2 2 2" xfId="3641"/>
    <cellStyle name="Обычный 2 2 2 3" xfId="3642"/>
    <cellStyle name="Обычный 2 2 3" xfId="3492"/>
    <cellStyle name="Обычный 2 2 3 2" xfId="3647"/>
    <cellStyle name="Обычный 2 2 4 2" xfId="3645"/>
    <cellStyle name="Обычный 2 2 4 2 2" xfId="3646"/>
    <cellStyle name="Обычный 2 3" xfId="3493"/>
    <cellStyle name="Обычный 2 3 2" xfId="3494"/>
    <cellStyle name="Обычный 2 3 2 2" xfId="3495"/>
    <cellStyle name="Обычный 2 3 3" xfId="3496"/>
    <cellStyle name="Обычный 2 4" xfId="20"/>
    <cellStyle name="Обычный 2 5" xfId="3497"/>
    <cellStyle name="Обычный 2 6" xfId="3498"/>
    <cellStyle name="Обычный 2 7" xfId="3625"/>
    <cellStyle name="Обычный 2 8" xfId="3626"/>
    <cellStyle name="Обычный 2 9" xfId="3627"/>
    <cellStyle name="Обычный 2_Book1" xfId="3499"/>
    <cellStyle name="Обычный 20" xfId="3500"/>
    <cellStyle name="Обычный 21" xfId="3501"/>
    <cellStyle name="Обычный 22" xfId="17"/>
    <cellStyle name="Обычный 23" xfId="3502"/>
    <cellStyle name="Обычный 24" xfId="3649"/>
    <cellStyle name="Обычный 3" xfId="21"/>
    <cellStyle name="Обычный 3 2" xfId="3503"/>
    <cellStyle name="Обычный 3 2 2" xfId="3504"/>
    <cellStyle name="Обычный 3 2 2 2" xfId="3505"/>
    <cellStyle name="Обычный 3 2 2 2 3" xfId="3506"/>
    <cellStyle name="Обычный 3 2 2 2 3 2" xfId="3507"/>
    <cellStyle name="Обычный 3 2 5" xfId="3508"/>
    <cellStyle name="Обычный 3 3" xfId="3509"/>
    <cellStyle name="Обычный 3 3 2" xfId="3510"/>
    <cellStyle name="Обычный 3 6" xfId="3511"/>
    <cellStyle name="Обычный 3_Задание по Дт и КТ на 3 rd" xfId="3628"/>
    <cellStyle name="Обычный 4" xfId="15"/>
    <cellStyle name="Обычный 4 2" xfId="3512"/>
    <cellStyle name="Обычный 5" xfId="3513"/>
    <cellStyle name="Обычный 5 2" xfId="3514"/>
    <cellStyle name="Обычный 6" xfId="3515"/>
    <cellStyle name="Обычный 66 2" xfId="3644"/>
    <cellStyle name="Обычный 67" xfId="3643"/>
    <cellStyle name="Обычный 7" xfId="3516"/>
    <cellStyle name="Обычный 7 2" xfId="18"/>
    <cellStyle name="Обычный 8" xfId="3517"/>
    <cellStyle name="Обычный 9" xfId="3518"/>
    <cellStyle name="Обычный1" xfId="3519"/>
    <cellStyle name="Подгруппа" xfId="3520"/>
    <cellStyle name="Проверка" xfId="3521"/>
    <cellStyle name="Продукт" xfId="3522"/>
    <cellStyle name="Процент_11п" xfId="3523"/>
    <cellStyle name="Процентный 14" xfId="3640"/>
    <cellStyle name="Процентный 2" xfId="10"/>
    <cellStyle name="Процентный 2 2" xfId="3524"/>
    <cellStyle name="Процентный 2 2 2" xfId="3612"/>
    <cellStyle name="Процентный 2 3" xfId="3525"/>
    <cellStyle name="Процентный 2 4" xfId="3526"/>
    <cellStyle name="Процентный 2 5" xfId="3527"/>
    <cellStyle name="Процентный 2 6" xfId="3528"/>
    <cellStyle name="Процентный 3" xfId="11"/>
    <cellStyle name="Процентный 3 2" xfId="3629"/>
    <cellStyle name="Процентный 4" xfId="3611"/>
    <cellStyle name="Процентный 4 2" xfId="3630"/>
    <cellStyle name="Процентный 5" xfId="3631"/>
    <cellStyle name="Процентный 6" xfId="3632"/>
    <cellStyle name="Процентный 7" xfId="3633"/>
    <cellStyle name="Процентный 8" xfId="7"/>
    <cellStyle name="Процентный 9" xfId="3634"/>
    <cellStyle name="Разница" xfId="3529"/>
    <cellStyle name="Сверхулин" xfId="3635"/>
    <cellStyle name="Стиль 1" xfId="3530"/>
    <cellStyle name="Стиль 1 2" xfId="3531"/>
    <cellStyle name="Стиль 2" xfId="3532"/>
    <cellStyle name="Стиль 3" xfId="3533"/>
    <cellStyle name="Стиль 4" xfId="3534"/>
    <cellStyle name="Стиль 5" xfId="3535"/>
    <cellStyle name="Стиль 6" xfId="3536"/>
    <cellStyle name="Стиль 7" xfId="3537"/>
    <cellStyle name="Субсчет" xfId="3538"/>
    <cellStyle name="Счет" xfId="3539"/>
    <cellStyle name="ТаблицаТекст" xfId="3540"/>
    <cellStyle name="ТЕКСТ" xfId="3541"/>
    <cellStyle name="Тысячи" xfId="3542"/>
    <cellStyle name="Тысячи (0)" xfId="3543"/>
    <cellStyle name="тысячи (000)" xfId="3544"/>
    <cellStyle name="Тысячи [0]_01.01.98" xfId="3545"/>
    <cellStyle name="Тысячи [а]" xfId="3546"/>
    <cellStyle name="Тысячи_01.01.98" xfId="3547"/>
    <cellStyle name="уe0" xfId="3548"/>
    <cellStyle name="уне" xfId="3549"/>
    <cellStyle name="УровеньСтрок_1_Template for URP adjustments_31.12.2007" xfId="3550"/>
    <cellStyle name="ФИКСИРОВАННЫЙ" xfId="3551"/>
    <cellStyle name="Финансов?й_Торги_Position" xfId="3552"/>
    <cellStyle name="Финансовًй_Торги_Position" xfId="3553"/>
    <cellStyle name="Финансовщй_Модуль2_Модуль3" xfId="3554"/>
    <cellStyle name="Финансовый [0] 2" xfId="3555"/>
    <cellStyle name="Финансовый 2" xfId="4"/>
    <cellStyle name="Финансовый 2 10" xfId="3636"/>
    <cellStyle name="Финансовый 2 2" xfId="13"/>
    <cellStyle name="Финансовый 2 2 2" xfId="3651"/>
    <cellStyle name="Финансовый 2 2 4" xfId="3648"/>
    <cellStyle name="Финансовый 2 3" xfId="3556"/>
    <cellStyle name="Финансовый 2 3 2" xfId="3557"/>
    <cellStyle name="Финансовый 2 4" xfId="3558"/>
    <cellStyle name="Финансовый 2 5" xfId="3559"/>
    <cellStyle name="Финансовый 2 6" xfId="3560"/>
    <cellStyle name="Финансовый 2 7" xfId="3561"/>
    <cellStyle name="Финансовый 2 8" xfId="3637"/>
    <cellStyle name="Финансовый 2 9" xfId="3638"/>
    <cellStyle name="Финансовый 2_Приложение 1 к запросу 46 от 14.05.2009" xfId="3562"/>
    <cellStyle name="Финансовый 3" xfId="3563"/>
    <cellStyle name="Финансовый 3 2" xfId="3564"/>
    <cellStyle name="Финансовый 4" xfId="3565"/>
    <cellStyle name="Финансовый 4 2" xfId="3639"/>
    <cellStyle name="Финансовый 5" xfId="3566"/>
    <cellStyle name="Финансовый 5 2" xfId="3567"/>
    <cellStyle name="Финансовый 6" xfId="3568"/>
    <cellStyle name="Финансовый 6 2" xfId="3569"/>
    <cellStyle name="Финансовый 7" xfId="3570"/>
    <cellStyle name="Финансовый 8" xfId="3571"/>
    <cellStyle name="Финансовый 8 2" xfId="3572"/>
    <cellStyle name="Финансовый 9" xfId="19"/>
    <cellStyle name="Хороший 2" xfId="3573"/>
    <cellStyle name="Цена_продукта" xfId="3574"/>
    <cellStyle name="Џђћ–…ќ’ќ›‰" xfId="3575"/>
    <cellStyle name="Шапка" xfId="3576"/>
    <cellStyle name="ШАУ" xfId="3577"/>
    <cellStyle name="э" xfId="3578"/>
    <cellStyle name="э_Book1" xfId="3579"/>
    <cellStyle name="э_Ответы по Сравнению GBV,AD,NBV по данным дорог и департ-та_230609" xfId="3580"/>
    <cellStyle name="고정소숫점" xfId="3581"/>
    <cellStyle name="고정출력1" xfId="3582"/>
    <cellStyle name="고정출력2" xfId="3583"/>
    <cellStyle name="날짜" xfId="3584"/>
    <cellStyle name="달러" xfId="3585"/>
    <cellStyle name="뒤에 오는 하이퍼링크_99fsdoowon" xfId="3586"/>
    <cellStyle name="선택영역의 가운데로" xfId="3587"/>
    <cellStyle name="숫자(R)" xfId="3588"/>
    <cellStyle name="쉼표 [0]_PPL200509" xfId="3589"/>
    <cellStyle name="쉼표_PPL200509" xfId="3590"/>
    <cellStyle name="열어본 하이퍼링크" xfId="3591"/>
    <cellStyle name="자리수" xfId="3592"/>
    <cellStyle name="자리수0" xfId="3593"/>
    <cellStyle name="콤마 [0]_(type)총괄" xfId="3594"/>
    <cellStyle name="콤마_(type)총괄" xfId="3595"/>
    <cellStyle name="퍼센트" xfId="3596"/>
    <cellStyle name="표준_05APK기말(2005.12.7)최종" xfId="3597"/>
    <cellStyle name="하이퍼링크" xfId="3598"/>
    <cellStyle name="합산" xfId="3599"/>
    <cellStyle name="화폐기호" xfId="3600"/>
    <cellStyle name="화폐기호0" xfId="3601"/>
    <cellStyle name="千位分隔_2002 AH Salary -- fm July 2002" xfId="3602"/>
    <cellStyle name="常规_2002 AH Salary -- fm July 2002" xfId="3603"/>
    <cellStyle name="桁区切り_Roadmap_FY06_101504" xfId="3604"/>
    <cellStyle name="標準_9701cm" xfId="3605"/>
    <cellStyle name="通貨 [0.00]_長期資金" xfId="3606"/>
    <cellStyle name="通貨_長期資金" xfId="3607"/>
    <cellStyle name="通貨１" xfId="3608"/>
    <cellStyle name="通貨２" xfId="3609"/>
    <cellStyle name="䁺" xfId="3610"/>
  </cellStyles>
  <dxfs count="18">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CC"/>
      <color rgb="FFCCFFCC"/>
      <color rgb="FF33CC33"/>
      <color rgb="FF0000FF"/>
      <color rgb="FFCCFFFF"/>
      <color rgb="FFFF99FF"/>
      <color rgb="FFCCECFF"/>
      <color rgb="FFFFCCCC"/>
      <color rgb="FFFF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M-AITZ~1\LOCALS~1\Temp\C.Lotus.Notes.Data\Documents%20and%20Settings\K-Samarova\&#1052;&#1086;&#1080;%20&#1076;&#1086;&#1082;&#1091;&#1084;&#1077;&#1085;&#1090;&#1099;\&#1055;&#1088;&#1080;&#1082;&#1072;&#1079;_182\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1\ZH-SAM~1\LOCALS~1\Temp\C.Lotus.Notes.Data\57_1NKs%20&#1087;&#1083;&#1102;&#1089;%20&#1040;&#1040;_&#105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o12\Work\DOCUME~1\M-AITZ~1\LOCALS~1\Temp\C.Lotus.Notes.Data\Documents%20and%20Settings\K-Samarova\&#1052;&#1086;&#1080;%20&#1076;&#1086;&#1082;&#1091;&#1084;&#1077;&#1085;&#1090;&#1099;\&#1055;&#1088;&#1080;&#1082;&#1072;&#1079;_182\for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ocuments%20and%20Settings\&#1043;&#1088;&#1091;&#1079;&#1080;&#1085;&#1086;&#1074;&#1052;&#1070;\Local%20Settings\Temporary%20Internet%20Files\OLK108\&#1056;&#1046;&#1044;\&#1076;&#1077;&#1081;&#1089;&#1090;&#1074;&#1091;&#1102;&#1097;&#1077;&#1077;\&#1040;&#1083;&#1100;&#1073;&#1086;&#1084;%20&#1073;&#1102;&#1076;&#1078;&#1077;&#1090;&#1085;&#1099;&#1093;%20&#1092;&#1086;&#1088;&#1084;%2006.3%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041;&#1102;&#1076;&#1078;&#1077;&#1090;&#1099;\2020&#1075;\&#1047;&#1072;&#1082;&#1091;&#1087;&#1082;&#1080;\&#1055;&#1047;%20&#1058;&#1056;&#1059;%202020&#10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rcont\fs\&#1054;&#1058;&#1044;&#1045;&#1051;&#1067;\&#1054;&#1058;&#1044;&#1045;&#1051;&#1067;\&#1062;&#1050;&#1055;&#1060;&#1055;\2012\1%20&#1082;&#1074;&#1072;&#1088;&#1090;&#1072;&#1083;%202012\&#1057;&#1086;&#1087;&#1086;&#1089;&#1090;&#1072;&#1074;&#1083;&#1077;&#1085;&#1080;&#1077;%20&#1089;&#1090;&#1072;&#1090;&#1077;&#1081;%20&#1073;&#1102;&#1076;&#1078;&#1077;&#1090;&#1072;%20&#1080;%20&#1041;&#1044;&#1044;&#105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12\Work\last3\&#1055;&#1088;&#1080;&#1082;&#1072;&#1079;_182\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o12\&#1041;&#1102;&#1076;&#1078;&#1077;&#1090;%202005\&#1044;&#1072;&#1085;&#1085;&#1099;&#1077;%20&#1092;&#1080;&#1083;&#1080;&#1072;&#1083;&#1086;&#1074;\&#1047;&#1072;&#1087;&#1072;&#1076;\&#1041;&#1102;&#1076;&#1078;&#1077;&#1090;%20&#1047;&#1060;%202005%20&#1075;%20&#1057;&#1042;&#1054;&#1044;%20&#1089;%20&#1076;&#1077;&#1087;&#1072;&#1088;&#1090;&#1072;&#1084;&#1077;&#1085;&#1090;&#1072;&#1084;&#10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1\rtzh\LOCALS~1\Temp\notesFFF692\~74554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o12\Work\Documents%20and%20Settings\S-Terekhov\Local%20Settings\Temporary%20Internet%20Files\OLK21\&#1092;&#1077;&#1074;%202002\&#1044;&#1041;&#1057;&#1055;_02_%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Documents%20and%20Settings\&#1043;&#1088;&#1091;&#1079;&#1080;&#1085;&#1086;&#1074;&#1052;&#1070;\Local%20Settings\Temporary%20Internet%20Files\OLK108\&#1056;&#1046;&#1044;\&#1076;&#1077;&#1081;&#1089;&#1090;&#1074;&#1091;&#1102;&#1097;&#1077;&#1077;\01%20&#1040;&#1041;&#1060;\&#1040;&#1083;&#1100;&#1073;&#1086;&#1084;%20&#1073;&#1102;&#1076;&#1078;&#1077;&#1090;&#1085;&#1099;&#1093;%20&#1092;&#1086;&#1088;&#1084;%2006.1&#1062;%2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Documents%20and%20Settings\&#1043;&#1088;&#1091;&#1079;&#1080;&#1085;&#1086;&#1074;&#1052;&#1070;\Local%20Settings\Temporary%20Internet%20Files\OLK108\&#1056;&#1046;&#1044;\&#1076;&#1077;&#1081;&#1089;&#1090;&#1074;&#1091;&#1102;&#1097;&#1077;&#1077;\&#1040;&#1083;&#1100;&#1073;&#1086;&#1084;%20&#1073;&#1102;&#1076;&#1078;&#1077;&#1090;&#1085;&#1099;&#1093;%20&#1092;&#1086;&#1088;&#1084;%20(&#1088;&#1072;&#1079;&#1073;&#1080;&#1074;&#1082;&#1072;%203%20&#1082;&#1074;)%200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s%20and%20Settings\ordabaev.ATYRAU\&#1052;&#1086;&#1080;%20&#1076;&#1086;&#1082;&#1091;&#1084;&#1077;&#1085;&#1090;&#1099;\&#1055;&#1083;&#1072;&#1085;&#1080;&#1088;&#1086;&#1074;&#1072;&#1085;&#1080;&#1077;\&#1041;&#1102;&#1076;&#1078;&#1077;&#1090;\&#1041;&#1102;&#1076;&#1078;&#1077;&#1090;%202006-2010&#1075;&#1075;\&#1073;&#1080;&#1079;&#1085;&#1077;&#1089;-&#1087;&#1083;&#1072;&#1085;\&#1057;&#1074;&#1086;&#1076;&#1085;&#1099;&#1081;%20&#1073;&#1080;&#1079;&#1085;&#1077;&#1089;-&#1087;&#1083;&#1072;&#108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Нефть"/>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rUMG"/>
      <sheetName val="Capex"/>
      <sheetName val="7.1"/>
      <sheetName val="Dictionaries"/>
      <sheetName val="FES"/>
      <sheetName val="Форма2"/>
      <sheetName val="Comp06"/>
      <sheetName val="Graph"/>
      <sheetName val="Hidden"/>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Список документов"/>
      <sheetName val="7"/>
      <sheetName val="10"/>
      <sheetName val="1"/>
      <sheetName val="Links"/>
      <sheetName val="ЛСЦ начисленное на 31.12.08"/>
      <sheetName val="ЛЛизинг начис. на 31.12.08"/>
      <sheetName val="МодельППП (Свод)"/>
      <sheetName val="KAZAK RECO ST 99"/>
      <sheetName val="FS-97"/>
      <sheetName val="ВОЛС"/>
      <sheetName val="SA Procedures"/>
      <sheetName val="MetaData"/>
      <sheetName val="2_2 ОтклОТМ"/>
      <sheetName val="1_3_2 ОТМ"/>
      <sheetName val="P9-BS by Co"/>
      <sheetName val="Catalogue"/>
      <sheetName val="ОТиТБ"/>
      <sheetName val="объемные показатели с доходами"/>
      <sheetName val="XREF"/>
      <sheetName val="Пр2"/>
      <sheetName val="Info"/>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Loaded"/>
      <sheetName val="ВСДС_1 (MAIN)"/>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6НК-cт."/>
      <sheetName val="Anlagevermögen"/>
      <sheetName val="14.1.2.2.(Услуги связи)"/>
      <sheetName val="#ССЫЛКА"/>
      <sheetName val="поставка сравн13"/>
      <sheetName val="д.7.001"/>
      <sheetName val="КР з.ч"/>
      <sheetName val="Project Detail Inputs"/>
      <sheetName val="Production"/>
      <sheetName val="КР материалы"/>
      <sheetName val="2_2_ОтклОТМ6"/>
      <sheetName val="1_3_2_ОТМ6"/>
      <sheetName val="из_сем3"/>
      <sheetName val="7_13"/>
      <sheetName val="18_3"/>
      <sheetName val="08_3"/>
      <sheetName val="11_3"/>
      <sheetName val="14_3"/>
      <sheetName val="15_3"/>
      <sheetName val="05_3"/>
      <sheetName val="09_3"/>
      <sheetName val="04_3"/>
      <sheetName val="19_3"/>
      <sheetName val="01_3"/>
      <sheetName val="17_3"/>
      <sheetName val="07_3"/>
      <sheetName val="06_3"/>
      <sheetName val="16_3"/>
      <sheetName val="10_3"/>
      <sheetName val="28_3"/>
      <sheetName val="13_3"/>
      <sheetName val="03_3"/>
      <sheetName val="29_3"/>
      <sheetName val="30_3"/>
      <sheetName val="31_3"/>
      <sheetName val="27_3"/>
      <sheetName val="12_3"/>
      <sheetName val="20_3"/>
      <sheetName val="24_3"/>
      <sheetName val="25_3"/>
      <sheetName val="02_3"/>
      <sheetName val="21_3"/>
      <sheetName val="26_3"/>
      <sheetName val="23_3"/>
      <sheetName val="22_3"/>
      <sheetName val="Список_документов3"/>
      <sheetName val="ЛСЦ_начисленное_на_31_12_083"/>
      <sheetName val="ЛЛизинг_начис__на_31_12_083"/>
      <sheetName val="МодельППП_(Свод)3"/>
      <sheetName val="KAZAK_RECO_ST_993"/>
      <sheetName val="SA_Procedures2"/>
      <sheetName val="2_2_ОтклОТМ7"/>
      <sheetName val="1_3_2_ОТМ7"/>
      <sheetName val="P9-BS_by_Co3"/>
      <sheetName val="объемные_показатели_с_доходами"/>
      <sheetName val="ВСДС_1_(MAIN)"/>
      <sheetName val="канат_прод_1"/>
      <sheetName val="6НК-cт_"/>
      <sheetName val="14_1_2_2_(Услуги_связи)"/>
      <sheetName val="поставка_сравн13"/>
      <sheetName val="Staff"/>
      <sheetName val="Lead"/>
      <sheetName val="Allow {pbe}"/>
      <sheetName val="LTM"/>
      <sheetName val="CREDIT STATS"/>
      <sheetName val="DropZone"/>
      <sheetName val="Analitics"/>
      <sheetName val="хим.реаг."/>
      <sheetName val=""/>
      <sheetName val="F_Assumptions"/>
      <sheetName val="Read me first"/>
      <sheetName val="2014"/>
      <sheetName val="P3 (1)"/>
      <sheetName val="BA-9 KZT Denom Accruals-Revers"/>
      <sheetName val="BA-10 Inventory Reclasess"/>
      <sheetName val="TB-30999 - Final"/>
      <sheetName val="TB-311298 - Final"/>
      <sheetName val="п"/>
      <sheetName val="Значения"/>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ССЫЛКА"/>
      <sheetName val="ЦентрЗатр"/>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sheetName val="Титул"/>
      <sheetName val="Содержание"/>
      <sheetName val="Макро"/>
      <sheetName val="СБП"/>
      <sheetName val="СБПР"/>
      <sheetName val="СБЗ-П"/>
      <sheetName val="СБЗ-ПР"/>
      <sheetName val="СБЗ-И"/>
      <sheetName val="СБЗ-Э"/>
      <sheetName val="СБЗ-КР"/>
      <sheetName val="СБЗ-В"/>
      <sheetName val="СБКВ"/>
      <sheetName val="СБЗЗ"/>
      <sheetName val="СБДР"/>
      <sheetName val="П1-М"/>
      <sheetName val="П1-Д"/>
      <sheetName val="П1-ЛД"/>
      <sheetName val="П1-ЛП"/>
      <sheetName val="П1-В"/>
      <sheetName val="П1-Т"/>
      <sheetName val="П1-П"/>
      <sheetName val="П1-Ш"/>
      <sheetName val="П1-НИС"/>
      <sheetName val="П1-Э"/>
      <sheetName val="П1-НГСВВ"/>
      <sheetName val="П1-ПР"/>
      <sheetName val="П2-СБЗЗ"/>
      <sheetName val="8180 (8181,8182)"/>
      <sheetName val="8082"/>
      <sheetName val="8250"/>
      <sheetName val="8140"/>
      <sheetName val="8070"/>
      <sheetName val="8145"/>
      <sheetName val="8200"/>
      <sheetName val="8113"/>
      <sheetName val="XREF"/>
      <sheetName val="8210"/>
      <sheetName val="Balance Sheet"/>
      <sheetName val="Hidden"/>
      <sheetName val="Форма2"/>
      <sheetName val="Datasheet"/>
      <sheetName val="PP&amp;E mvt for 2003"/>
      <sheetName val="ВСДС_1 (MAIN)"/>
      <sheetName val="Гр5(о)"/>
      <sheetName val="Лист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19"/>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ow r="4">
          <cell r="A4" t="str">
            <v>1 Доля %</v>
          </cell>
        </row>
        <row r="5">
          <cell r="A5" t="str">
            <v>2 cегмент</v>
          </cell>
        </row>
        <row r="6">
          <cell r="A6" t="str">
            <v>3 Max</v>
          </cell>
        </row>
        <row r="7">
          <cell r="A7" t="str">
            <v>4 Min</v>
          </cell>
        </row>
        <row r="8">
          <cell r="A8" t="str">
            <v>5 N конденсатоотводчик</v>
          </cell>
        </row>
        <row r="9">
          <cell r="A9" t="str">
            <v>6 SDR</v>
          </cell>
        </row>
        <row r="10">
          <cell r="A10" t="str">
            <v>7 Абразив</v>
          </cell>
        </row>
        <row r="11">
          <cell r="A11" t="str">
            <v>8 Авиаконверт</v>
          </cell>
        </row>
        <row r="12">
          <cell r="A12" t="str">
            <v>9 Авто выключение</v>
          </cell>
        </row>
        <row r="13">
          <cell r="A13" t="str">
            <v>10 Автоответчик</v>
          </cell>
        </row>
        <row r="14">
          <cell r="A14" t="str">
            <v>11 Автор</v>
          </cell>
        </row>
        <row r="15">
          <cell r="A15" t="str">
            <v>12 Адресная зона</v>
          </cell>
        </row>
        <row r="16">
          <cell r="A16" t="str">
            <v>13 Активная нагрузка</v>
          </cell>
        </row>
        <row r="17">
          <cell r="A17" t="str">
            <v>14 Акустический тип</v>
          </cell>
        </row>
        <row r="18">
          <cell r="A18" t="str">
            <v>15 амплитуда</v>
          </cell>
        </row>
        <row r="19">
          <cell r="A19" t="str">
            <v>16 Аналоговый выход</v>
          </cell>
        </row>
        <row r="20">
          <cell r="A20" t="str">
            <v>17 Антенна</v>
          </cell>
        </row>
        <row r="21">
          <cell r="A21" t="str">
            <v>18 Конструкция</v>
          </cell>
        </row>
        <row r="22">
          <cell r="A22" t="str">
            <v>19 Антресоль</v>
          </cell>
        </row>
        <row r="23">
          <cell r="A23" t="str">
            <v>20 Апертура</v>
          </cell>
        </row>
        <row r="24">
          <cell r="A24" t="str">
            <v>21 Артикул</v>
          </cell>
        </row>
        <row r="25">
          <cell r="A25" t="str">
            <v>22 Ассортимент</v>
          </cell>
        </row>
        <row r="26">
          <cell r="A26" t="str">
            <v>23 Белизна</v>
          </cell>
        </row>
        <row r="27">
          <cell r="A27" t="str">
            <v>24 Белизна бумаги</v>
          </cell>
        </row>
        <row r="28">
          <cell r="A28" t="str">
            <v>25 Вес</v>
          </cell>
        </row>
        <row r="29">
          <cell r="A29" t="str">
            <v>26 Буква модификации транзистора</v>
          </cell>
        </row>
        <row r="30">
          <cell r="A30" t="str">
            <v>27 Бумага</v>
          </cell>
        </row>
        <row r="31">
          <cell r="A31" t="str">
            <v>28 Комплект</v>
          </cell>
        </row>
        <row r="32">
          <cell r="A32" t="str">
            <v>29 В сборе с</v>
          </cell>
        </row>
        <row r="33">
          <cell r="A33" t="str">
            <v>30 Вакуум</v>
          </cell>
        </row>
        <row r="34">
          <cell r="A34" t="str">
            <v>31 Вариант</v>
          </cell>
        </row>
        <row r="35">
          <cell r="A35" t="str">
            <v>32 Ведомость</v>
          </cell>
        </row>
        <row r="36">
          <cell r="A36" t="str">
            <v>33 число</v>
          </cell>
        </row>
        <row r="37">
          <cell r="A37" t="str">
            <v>34 ток</v>
          </cell>
        </row>
        <row r="38">
          <cell r="A38" t="str">
            <v>35 величина</v>
          </cell>
        </row>
        <row r="39">
          <cell r="A39" t="str">
            <v>36 Диаметр</v>
          </cell>
        </row>
        <row r="40">
          <cell r="A40" t="str">
            <v>37 частоты</v>
          </cell>
        </row>
        <row r="41">
          <cell r="A41" t="str">
            <v>38 Вид</v>
          </cell>
        </row>
        <row r="42">
          <cell r="A42" t="str">
            <v>39 Масса</v>
          </cell>
        </row>
        <row r="43">
          <cell r="A43" t="str">
            <v>40 Винтовой замок</v>
          </cell>
        </row>
        <row r="44">
          <cell r="A44" t="str">
            <v>41 Включение</v>
          </cell>
        </row>
        <row r="45">
          <cell r="A45" t="str">
            <v>42 Вкус</v>
          </cell>
        </row>
        <row r="46">
          <cell r="A46" t="str">
            <v>43 Влага</v>
          </cell>
        </row>
        <row r="47">
          <cell r="A47" t="str">
            <v>44 Влажность</v>
          </cell>
        </row>
        <row r="48">
          <cell r="A48" t="str">
            <v>45 Вместимость</v>
          </cell>
        </row>
        <row r="49">
          <cell r="A49" t="str">
            <v>46 размер</v>
          </cell>
        </row>
        <row r="50">
          <cell r="A50" t="str">
            <v>47 Водность</v>
          </cell>
        </row>
        <row r="51">
          <cell r="A51" t="str">
            <v>48 водозащищенное исполнение</v>
          </cell>
        </row>
        <row r="52">
          <cell r="A52" t="str">
            <v>49 Водоизмещение</v>
          </cell>
        </row>
        <row r="53">
          <cell r="A53" t="str">
            <v>50 Водопоглощение</v>
          </cell>
        </row>
        <row r="54">
          <cell r="A54" t="str">
            <v>51 Водостойкость</v>
          </cell>
        </row>
        <row r="55">
          <cell r="A55" t="str">
            <v>52 Воздухообмен</v>
          </cell>
        </row>
        <row r="56">
          <cell r="A56" t="str">
            <v>53 Воздушное с принудительной циркуляцией воздуха</v>
          </cell>
        </row>
        <row r="57">
          <cell r="A57" t="str">
            <v>54 Возраст</v>
          </cell>
        </row>
        <row r="58">
          <cell r="A58" t="str">
            <v>55 сопротивление</v>
          </cell>
        </row>
        <row r="59">
          <cell r="A59" t="str">
            <v>56 Волокна</v>
          </cell>
        </row>
        <row r="60">
          <cell r="A60" t="str">
            <v>57 Ворс</v>
          </cell>
        </row>
        <row r="61">
          <cell r="A61" t="str">
            <v>58 Впитываемость</v>
          </cell>
        </row>
        <row r="62">
          <cell r="A62" t="str">
            <v>59 время</v>
          </cell>
        </row>
        <row r="63">
          <cell r="A63" t="str">
            <v>60 Вставка</v>
          </cell>
        </row>
        <row r="64">
          <cell r="A64" t="str">
            <v>61 Втулка внутренняя</v>
          </cell>
        </row>
        <row r="65">
          <cell r="A65" t="str">
            <v>62 мощность</v>
          </cell>
        </row>
        <row r="66">
          <cell r="A66" t="str">
            <v>63 давление</v>
          </cell>
        </row>
        <row r="67">
          <cell r="A67" t="str">
            <v>64 напряжение</v>
          </cell>
        </row>
        <row r="68">
          <cell r="A68" t="str">
            <v>65 Входной сигнал</v>
          </cell>
        </row>
        <row r="69">
          <cell r="A69" t="str">
            <v>66 Выброс снега</v>
          </cell>
        </row>
        <row r="70">
          <cell r="A70" t="str">
            <v>67 Вывод</v>
          </cell>
        </row>
        <row r="71">
          <cell r="A71" t="str">
            <v>68 Выделка</v>
          </cell>
        </row>
        <row r="72">
          <cell r="A72" t="str">
            <v>69 Выпуск в систему канализации</v>
          </cell>
        </row>
        <row r="73">
          <cell r="A73" t="str">
            <v>70 Выравнивание основания, мм</v>
          </cell>
        </row>
        <row r="74">
          <cell r="A74" t="str">
            <v>71 температура</v>
          </cell>
        </row>
        <row r="75">
          <cell r="A75" t="str">
            <v>72 Высота</v>
          </cell>
        </row>
        <row r="76">
          <cell r="A76" t="str">
            <v>73 Выступание теплового корпуса</v>
          </cell>
        </row>
        <row r="77">
          <cell r="A77" t="str">
            <v>74 Выход шибера</v>
          </cell>
        </row>
        <row r="78">
          <cell r="A78" t="str">
            <v>75 Выходной сигнал</v>
          </cell>
        </row>
        <row r="79">
          <cell r="A79" t="str">
            <v>76 Вязкость</v>
          </cell>
        </row>
        <row r="80">
          <cell r="A80" t="str">
            <v>77 Габариты</v>
          </cell>
        </row>
        <row r="81">
          <cell r="A81" t="str">
            <v>78 год</v>
          </cell>
        </row>
        <row r="82">
          <cell r="A82" t="str">
            <v>79 ГОСТ</v>
          </cell>
        </row>
        <row r="83">
          <cell r="A83" t="str">
            <v>80 Глубина</v>
          </cell>
        </row>
        <row r="84">
          <cell r="A84" t="str">
            <v>81 Генератор</v>
          </cell>
        </row>
        <row r="85">
          <cell r="A85" t="str">
            <v>82 герметичное исполнение</v>
          </cell>
        </row>
        <row r="86">
          <cell r="A86" t="str">
            <v>83 Головка (для строительных, тарных, проволочных)</v>
          </cell>
        </row>
        <row r="87">
          <cell r="A87" t="str">
            <v>84 норма</v>
          </cell>
        </row>
        <row r="88">
          <cell r="A88" t="str">
            <v>85 угол</v>
          </cell>
        </row>
        <row r="89">
          <cell r="A89" t="str">
            <v>86 Громкость</v>
          </cell>
        </row>
        <row r="90">
          <cell r="A90" t="str">
            <v>87 Грузоподъемность</v>
          </cell>
        </row>
        <row r="91">
          <cell r="A91" t="str">
            <v>88 Грузоприёмное устройство</v>
          </cell>
        </row>
        <row r="92">
          <cell r="A92" t="str">
            <v>89 Группа</v>
          </cell>
        </row>
        <row r="93">
          <cell r="A93" t="str">
            <v>90 Группы</v>
          </cell>
        </row>
        <row r="94">
          <cell r="A94" t="str">
            <v>91 Дальность</v>
          </cell>
        </row>
        <row r="95">
          <cell r="A95" t="str">
            <v>92 Дверная фурнитура</v>
          </cell>
        </row>
        <row r="96">
          <cell r="A96" t="str">
            <v>93 Двигатель</v>
          </cell>
        </row>
        <row r="97">
          <cell r="A97" t="str">
            <v>94 Дедвейт</v>
          </cell>
        </row>
        <row r="98">
          <cell r="A98" t="str">
            <v>95 Деления</v>
          </cell>
        </row>
        <row r="99">
          <cell r="A99" t="str">
            <v>96 Деталь устройства</v>
          </cell>
        </row>
        <row r="100">
          <cell r="A100" t="str">
            <v>97 Детекция</v>
          </cell>
        </row>
        <row r="101">
          <cell r="A101" t="str">
            <v>98 Дефектоскопический комплекс</v>
          </cell>
        </row>
        <row r="102">
          <cell r="A102" t="str">
            <v>99 Диагональ</v>
          </cell>
        </row>
        <row r="103">
          <cell r="A103" t="str">
            <v>100 Диаграмма направленности</v>
          </cell>
        </row>
        <row r="104">
          <cell r="A104" t="str">
            <v>101 Диапазон</v>
          </cell>
        </row>
        <row r="105">
          <cell r="A105" t="str">
            <v>102 плотность</v>
          </cell>
        </row>
        <row r="106">
          <cell r="A106" t="str">
            <v>103 объем</v>
          </cell>
        </row>
        <row r="107">
          <cell r="A107" t="str">
            <v>104 Толщина</v>
          </cell>
        </row>
        <row r="108">
          <cell r="A108" t="str">
            <v>105 Диафрагма</v>
          </cell>
        </row>
        <row r="109">
          <cell r="A109" t="str">
            <v>106 Дизайн</v>
          </cell>
        </row>
        <row r="110">
          <cell r="A110" t="str">
            <v>107 Система</v>
          </cell>
        </row>
        <row r="111">
          <cell r="A111" t="str">
            <v>108 Дискретность</v>
          </cell>
        </row>
        <row r="112">
          <cell r="A112" t="str">
            <v>109 Дисплей</v>
          </cell>
        </row>
        <row r="113">
          <cell r="A113" t="str">
            <v>110 Длина</v>
          </cell>
        </row>
        <row r="114">
          <cell r="A114" t="str">
            <v>111 Для бензиновых двигателей</v>
          </cell>
        </row>
        <row r="115">
          <cell r="A115" t="str">
            <v>112 Для дизельных двигателей</v>
          </cell>
        </row>
        <row r="116">
          <cell r="A116" t="str">
            <v>113 Добавление примесей</v>
          </cell>
        </row>
        <row r="117">
          <cell r="A117" t="str">
            <v>114 Допускаемая</v>
          </cell>
        </row>
        <row r="118">
          <cell r="A118" t="str">
            <v>115 Дорожный рисунок</v>
          </cell>
        </row>
        <row r="119">
          <cell r="A119" t="str">
            <v>116 Дробление</v>
          </cell>
        </row>
        <row r="120">
          <cell r="A120" t="str">
            <v>117 Ёмкость</v>
          </cell>
        </row>
        <row r="121">
          <cell r="A121" t="str">
            <v xml:space="preserve">118 циркуляция </v>
          </cell>
        </row>
        <row r="122">
          <cell r="A122" t="str">
            <v>119 Естественное</v>
          </cell>
        </row>
        <row r="123">
          <cell r="A123" t="str">
            <v>120 Жесткость</v>
          </cell>
        </row>
        <row r="124">
          <cell r="A124" t="str">
            <v>121 Жирность</v>
          </cell>
        </row>
        <row r="125">
          <cell r="A125" t="str">
            <v>122 Загрузка белья</v>
          </cell>
        </row>
        <row r="126">
          <cell r="A126" t="str">
            <v>123 Загрузочное ПЗУ</v>
          </cell>
        </row>
        <row r="127">
          <cell r="A127" t="str">
            <v>124 Заземление</v>
          </cell>
        </row>
        <row r="128">
          <cell r="A128" t="str">
            <v>125 Заземляющий контакт</v>
          </cell>
        </row>
        <row r="129">
          <cell r="A129" t="str">
            <v>126 Замок</v>
          </cell>
        </row>
        <row r="130">
          <cell r="A130" t="str">
            <v>127 Запас кабеля</v>
          </cell>
        </row>
        <row r="131">
          <cell r="A131" t="str">
            <v>128 Заполнение створок</v>
          </cell>
        </row>
        <row r="132">
          <cell r="A132" t="str">
            <v>129 Запоминающий осциллограф</v>
          </cell>
        </row>
        <row r="133">
          <cell r="A133" t="str">
            <v>130 Защитная оболочка капилляра</v>
          </cell>
        </row>
        <row r="134">
          <cell r="A134" t="str">
            <v>131 Защитная отделка</v>
          </cell>
        </row>
        <row r="135">
          <cell r="A135" t="str">
            <v>132 Защитное покрытие</v>
          </cell>
        </row>
        <row r="136">
          <cell r="A136" t="str">
            <v>133 защищенное исполнение</v>
          </cell>
        </row>
        <row r="137">
          <cell r="A137" t="str">
            <v>134 Зернистость</v>
          </cell>
        </row>
        <row r="138">
          <cell r="A138" t="str">
            <v>135 Зерно</v>
          </cell>
        </row>
        <row r="139">
          <cell r="A139" t="str">
            <v>136 Зимнее использование</v>
          </cell>
        </row>
        <row r="140">
          <cell r="A140" t="str">
            <v>137 Значение</v>
          </cell>
        </row>
        <row r="141">
          <cell r="A141" t="str">
            <v>138 Параметр</v>
          </cell>
        </row>
        <row r="142">
          <cell r="A142" t="str">
            <v>139 Зола</v>
          </cell>
        </row>
        <row r="143">
          <cell r="A143" t="str">
            <v>140 Зольность</v>
          </cell>
        </row>
        <row r="144">
          <cell r="A144" t="str">
            <v>141 Зона струны</v>
          </cell>
        </row>
        <row r="145">
          <cell r="A145" t="str">
            <v xml:space="preserve">142 Идентификация </v>
          </cell>
        </row>
        <row r="146">
          <cell r="A146" t="str">
            <v xml:space="preserve">143 Изгиб </v>
          </cell>
        </row>
        <row r="147">
          <cell r="A147" t="str">
            <v>144 Изделие</v>
          </cell>
        </row>
        <row r="148">
          <cell r="A148" t="str">
            <v>145 Измерение</v>
          </cell>
        </row>
        <row r="149">
          <cell r="A149" t="str">
            <v>146 Усилие</v>
          </cell>
        </row>
        <row r="150">
          <cell r="A150" t="str">
            <v>147 Изображение</v>
          </cell>
        </row>
        <row r="151">
          <cell r="A151" t="str">
            <v>148 Изоляция</v>
          </cell>
        </row>
        <row r="152">
          <cell r="A152" t="str">
            <v>149 Индекс нагрузки</v>
          </cell>
        </row>
        <row r="153">
          <cell r="A153" t="str">
            <v>150 скорость</v>
          </cell>
        </row>
        <row r="154">
          <cell r="A154" t="str">
            <v>151 Индуктивность</v>
          </cell>
        </row>
        <row r="155">
          <cell r="A155" t="str">
            <v>152 Интерфейс</v>
          </cell>
        </row>
        <row r="156">
          <cell r="A156" t="str">
            <v>153 Инфракрасный спектр</v>
          </cell>
        </row>
        <row r="157">
          <cell r="A157" t="str">
            <v>154 Исполнение</v>
          </cell>
        </row>
        <row r="158">
          <cell r="A158" t="str">
            <v>155 Исполнения</v>
          </cell>
        </row>
        <row r="159">
          <cell r="A159" t="str">
            <v>156 Использование</v>
          </cell>
        </row>
        <row r="160">
          <cell r="A160" t="str">
            <v>157 Источник</v>
          </cell>
        </row>
        <row r="161">
          <cell r="A161" t="str">
            <v>158 Калибр</v>
          </cell>
        </row>
        <row r="162">
          <cell r="A162" t="str">
            <v>159 Камера</v>
          </cell>
        </row>
        <row r="163">
          <cell r="A163" t="str">
            <v>160 Камерность</v>
          </cell>
        </row>
        <row r="164">
          <cell r="A164" t="str">
            <v>161 Количество</v>
          </cell>
        </row>
        <row r="165">
          <cell r="A165" t="str">
            <v>162 Канальность</v>
          </cell>
        </row>
        <row r="166">
          <cell r="A166" t="str">
            <v>163 Номер</v>
          </cell>
        </row>
        <row r="167">
          <cell r="A167" t="str">
            <v>164 Категория</v>
          </cell>
        </row>
        <row r="168">
          <cell r="A168" t="str">
            <v>165 Качество</v>
          </cell>
        </row>
        <row r="169">
          <cell r="A169" t="str">
            <v>166 Кислотность</v>
          </cell>
        </row>
        <row r="170">
          <cell r="A170" t="str">
            <v>167 Клавиатура</v>
          </cell>
        </row>
        <row r="171">
          <cell r="A171" t="str">
            <v>168 Класс</v>
          </cell>
        </row>
        <row r="172">
          <cell r="A172" t="str">
            <v>169 Климат</v>
          </cell>
        </row>
        <row r="173">
          <cell r="A173" t="str">
            <v>170 Ключ с присоединительным квадратом</v>
          </cell>
        </row>
        <row r="174">
          <cell r="A174" t="str">
            <v>171 Код</v>
          </cell>
        </row>
        <row r="175">
          <cell r="A175" t="str">
            <v>172 Колба</v>
          </cell>
        </row>
        <row r="176">
          <cell r="A176" t="str">
            <v>173 Колесная</v>
          </cell>
        </row>
        <row r="177">
          <cell r="A177" t="str">
            <v>174 кондиционер</v>
          </cell>
        </row>
        <row r="178">
          <cell r="A178" t="str">
            <v>175 Конечное значение шкалы</v>
          </cell>
        </row>
        <row r="179">
          <cell r="A179" t="str">
            <v>176 Конструктив</v>
          </cell>
        </row>
        <row r="180">
          <cell r="A180" t="str">
            <v>177 Контакт</v>
          </cell>
        </row>
        <row r="181">
          <cell r="A181" t="str">
            <v>178 Контрастность</v>
          </cell>
        </row>
        <row r="182">
          <cell r="A182" t="str">
            <v>179 Контролируемый фактор пожара</v>
          </cell>
        </row>
        <row r="183">
          <cell r="A183" t="str">
            <v>180 Контроллер портов</v>
          </cell>
        </row>
        <row r="184">
          <cell r="A184" t="str">
            <v>181 Конус</v>
          </cell>
        </row>
        <row r="185">
          <cell r="A185" t="str">
            <v>182 Конфигурация</v>
          </cell>
        </row>
        <row r="186">
          <cell r="A186" t="str">
            <v>183 Коробка передач</v>
          </cell>
        </row>
        <row r="187">
          <cell r="A187" t="str">
            <v>184 Корпус</v>
          </cell>
        </row>
        <row r="188">
          <cell r="A188" t="str">
            <v>185 Коэффицент</v>
          </cell>
        </row>
        <row r="189">
          <cell r="A189" t="str">
            <v>186 Кран</v>
          </cell>
        </row>
        <row r="190">
          <cell r="A190" t="str">
            <v>187 Кратность</v>
          </cell>
        </row>
        <row r="191">
          <cell r="A191" t="str">
            <v>188 Крепление</v>
          </cell>
        </row>
        <row r="192">
          <cell r="A192" t="str">
            <v>189 Крепость</v>
          </cell>
        </row>
        <row r="193">
          <cell r="A193" t="str">
            <v>190 Кромка</v>
          </cell>
        </row>
        <row r="194">
          <cell r="A194" t="str">
            <v>191 Крупность</v>
          </cell>
        </row>
        <row r="195">
          <cell r="A195" t="str">
            <v>192 крутящий момент</v>
          </cell>
        </row>
        <row r="196">
          <cell r="A196" t="str">
            <v>193 Кручение</v>
          </cell>
        </row>
        <row r="197">
          <cell r="A197" t="str">
            <v>194 Кузов</v>
          </cell>
        </row>
        <row r="198">
          <cell r="A198" t="str">
            <v>195 Лазерный  целеуказатель</v>
          </cell>
        </row>
        <row r="199">
          <cell r="A199" t="str">
            <v>196 Лампа</v>
          </cell>
        </row>
        <row r="200">
          <cell r="A200" t="str">
            <v>197 Легкогрузовая шина</v>
          </cell>
        </row>
        <row r="201">
          <cell r="A201" t="str">
            <v>198 Лекарственная форма</v>
          </cell>
        </row>
        <row r="202">
          <cell r="A202" t="str">
            <v>199 Линейность</v>
          </cell>
        </row>
        <row r="203">
          <cell r="A203" t="str">
            <v>200 Линовка</v>
          </cell>
        </row>
        <row r="204">
          <cell r="A204" t="str">
            <v>201 лист</v>
          </cell>
        </row>
        <row r="205">
          <cell r="A205" t="str">
            <v>202 Логотип</v>
          </cell>
        </row>
        <row r="206">
          <cell r="A206" t="str">
            <v>203 Локализация оптической части</v>
          </cell>
        </row>
        <row r="207">
          <cell r="A207" t="str">
            <v>204 Локальная сеть</v>
          </cell>
        </row>
        <row r="208">
          <cell r="A208" t="str">
            <v>205 макроклиматический район использования и категория размещения</v>
          </cell>
        </row>
        <row r="209">
          <cell r="A209" t="str">
            <v>206 папка</v>
          </cell>
        </row>
        <row r="210">
          <cell r="A210" t="str">
            <v>207 Маркеры по типу чернил</v>
          </cell>
        </row>
        <row r="211">
          <cell r="A211" t="str">
            <v>208 Маркировка</v>
          </cell>
        </row>
        <row r="212">
          <cell r="A212" t="str">
            <v>209 Маслоприемник</v>
          </cell>
        </row>
        <row r="213">
          <cell r="A213" t="str">
            <v>210 Массовая доля</v>
          </cell>
        </row>
        <row r="214">
          <cell r="A214" t="str">
            <v>211 Материал</v>
          </cell>
        </row>
        <row r="215">
          <cell r="A215" t="str">
            <v>212 Межосевое расстояние</v>
          </cell>
        </row>
        <row r="216">
          <cell r="A216" t="str">
            <v>213 Мелодия</v>
          </cell>
        </row>
        <row r="217">
          <cell r="A217" t="str">
            <v>214 Мерность</v>
          </cell>
        </row>
        <row r="218">
          <cell r="A218" t="str">
            <v>215 Месяц выпуска</v>
          </cell>
        </row>
        <row r="219">
          <cell r="A219" t="str">
            <v>216 Металлы и сплавы</v>
          </cell>
        </row>
        <row r="220">
          <cell r="A220" t="str">
            <v>217 Метод</v>
          </cell>
        </row>
        <row r="221">
          <cell r="A221" t="str">
            <v>218 Механизм</v>
          </cell>
        </row>
        <row r="222">
          <cell r="A222" t="str">
            <v>219 Механическая разрушающая нагрузка</v>
          </cell>
        </row>
        <row r="223">
          <cell r="A223" t="str">
            <v>220 Сила</v>
          </cell>
        </row>
        <row r="224">
          <cell r="A224" t="str">
            <v>221 Механическое свойство марки</v>
          </cell>
        </row>
        <row r="225">
          <cell r="A225" t="str">
            <v>222 Меховая подкладка</v>
          </cell>
        </row>
        <row r="226">
          <cell r="A226" t="str">
            <v>223 Микротвердость</v>
          </cell>
        </row>
        <row r="227">
          <cell r="A227" t="str">
            <v>224 Модельные особенности</v>
          </cell>
        </row>
        <row r="228">
          <cell r="A228" t="str">
            <v>225 Модификации</v>
          </cell>
        </row>
        <row r="229">
          <cell r="A229" t="str">
            <v>226 Модуль</v>
          </cell>
        </row>
        <row r="230">
          <cell r="A230" t="str">
            <v>227 Монитор</v>
          </cell>
        </row>
        <row r="231">
          <cell r="A231" t="str">
            <v>228 Монтаж</v>
          </cell>
        </row>
        <row r="232">
          <cell r="A232" t="str">
            <v>229 Морозостойкость</v>
          </cell>
        </row>
        <row r="233">
          <cell r="A233" t="str">
            <v>230 Набор</v>
          </cell>
        </row>
        <row r="234">
          <cell r="A234" t="str">
            <v>231 Наборность</v>
          </cell>
        </row>
        <row r="235">
          <cell r="A235" t="str">
            <v>232 Нагрев</v>
          </cell>
        </row>
        <row r="236">
          <cell r="A236" t="str">
            <v>233 Нагревостойкость</v>
          </cell>
        </row>
        <row r="237">
          <cell r="A237" t="str">
            <v>234 Нагрузка</v>
          </cell>
        </row>
        <row r="238">
          <cell r="A238" t="str">
            <v>235 Наименование</v>
          </cell>
        </row>
        <row r="239">
          <cell r="A239" t="str">
            <v>236 назначение</v>
          </cell>
        </row>
        <row r="240">
          <cell r="A240" t="str">
            <v>237 Наличие</v>
          </cell>
        </row>
        <row r="241">
          <cell r="A241" t="str">
            <v>238 Наполнение</v>
          </cell>
        </row>
        <row r="242">
          <cell r="A242" t="str">
            <v>239 Наполнитель</v>
          </cell>
        </row>
        <row r="243">
          <cell r="A243" t="str">
            <v>240 Напор</v>
          </cell>
        </row>
        <row r="244">
          <cell r="A244" t="str">
            <v>241 Направление</v>
          </cell>
        </row>
        <row r="245">
          <cell r="A245" t="str">
            <v>242 Напряжения</v>
          </cell>
        </row>
        <row r="246">
          <cell r="A246" t="str">
            <v>243 Наружная резьба</v>
          </cell>
        </row>
        <row r="247">
          <cell r="A247" t="str">
            <v>244 Насадки</v>
          </cell>
        </row>
        <row r="248">
          <cell r="A248" t="str">
            <v>245 Настройка</v>
          </cell>
        </row>
        <row r="249">
          <cell r="A249" t="str">
            <v>246 Начальное значение шкалы</v>
          </cell>
        </row>
        <row r="250">
          <cell r="A250" t="str">
            <v>247 Начинка</v>
          </cell>
        </row>
        <row r="251">
          <cell r="A251" t="str">
            <v>248 Непрозрачность</v>
          </cell>
        </row>
        <row r="252">
          <cell r="A252" t="str">
            <v>249 Номенклатурный шаг</v>
          </cell>
        </row>
        <row r="253">
          <cell r="A253" t="str">
            <v>250 Номинал</v>
          </cell>
        </row>
        <row r="254">
          <cell r="A254" t="str">
            <v>251 Ширина</v>
          </cell>
        </row>
        <row r="255">
          <cell r="A255" t="str">
            <v>252 Обводненность</v>
          </cell>
        </row>
        <row r="256">
          <cell r="A256" t="str">
            <v>253 Область</v>
          </cell>
        </row>
        <row r="257">
          <cell r="A257" t="str">
            <v>254 Обложка</v>
          </cell>
        </row>
        <row r="258">
          <cell r="A258" t="str">
            <v>255 Обозначение</v>
          </cell>
        </row>
        <row r="259">
          <cell r="A259" t="str">
            <v>256 Оболочка</v>
          </cell>
        </row>
        <row r="260">
          <cell r="A260" t="str">
            <v>257 Оборот/мин</v>
          </cell>
        </row>
        <row r="261">
          <cell r="A261" t="str">
            <v>258 Обороты</v>
          </cell>
        </row>
        <row r="262">
          <cell r="A262" t="str">
            <v>259 Обработка</v>
          </cell>
        </row>
        <row r="263">
          <cell r="A263" t="str">
            <v>260 Обслуживаемость</v>
          </cell>
        </row>
        <row r="264">
          <cell r="A264" t="str">
            <v>261 Общая рабочая поверхность</v>
          </cell>
        </row>
        <row r="265">
          <cell r="A265" t="str">
            <v>262 Общие характеристики</v>
          </cell>
        </row>
        <row r="266">
          <cell r="A266" t="str">
            <v>263 Огнеупорность</v>
          </cell>
        </row>
        <row r="267">
          <cell r="A267" t="str">
            <v>264 Окно</v>
          </cell>
        </row>
        <row r="268">
          <cell r="A268" t="str">
            <v>265 Окраска обуви</v>
          </cell>
        </row>
        <row r="269">
          <cell r="A269" t="str">
            <v>266 Окружность</v>
          </cell>
        </row>
        <row r="270">
          <cell r="A270" t="str">
            <v>267 Оперативная память</v>
          </cell>
        </row>
        <row r="271">
          <cell r="A271" t="str">
            <v>268 Описание</v>
          </cell>
        </row>
        <row r="272">
          <cell r="A272" t="str">
            <v>269 Опорная поверхность</v>
          </cell>
        </row>
        <row r="273">
          <cell r="A273" t="str">
            <v>270 Оптически зум</v>
          </cell>
        </row>
        <row r="274">
          <cell r="A274" t="str">
            <v>271 Ориентир страницы</v>
          </cell>
        </row>
        <row r="275">
          <cell r="A275" t="str">
            <v>272 Освещенность, люкс, Вт</v>
          </cell>
        </row>
        <row r="276">
          <cell r="A276" t="str">
            <v>273 Основа</v>
          </cell>
        </row>
        <row r="277">
          <cell r="A277" t="str">
            <v>274 Основной источник света</v>
          </cell>
        </row>
        <row r="278">
          <cell r="A278" t="str">
            <v>275 Основные</v>
          </cell>
        </row>
        <row r="279">
          <cell r="A279" t="str">
            <v>276 Особенность (при наличии)</v>
          </cell>
        </row>
        <row r="280">
          <cell r="A280" t="str">
            <v>277 Особые условия</v>
          </cell>
        </row>
        <row r="281">
          <cell r="A281" t="str">
            <v>278 Отделка</v>
          </cell>
        </row>
        <row r="282">
          <cell r="A282" t="str">
            <v>279 Относительное отверстие</v>
          </cell>
        </row>
        <row r="283">
          <cell r="A283" t="str">
            <v>280 Оттенок</v>
          </cell>
        </row>
        <row r="284">
          <cell r="A284" t="str">
            <v>281 Оттиск клейма</v>
          </cell>
        </row>
        <row r="285">
          <cell r="A285" t="str">
            <v>282 Оформление</v>
          </cell>
        </row>
        <row r="286">
          <cell r="A286" t="str">
            <v>283 Охлаждение</v>
          </cell>
        </row>
        <row r="287">
          <cell r="A287" t="str">
            <v>284 Очистка</v>
          </cell>
        </row>
        <row r="288">
          <cell r="A288" t="str">
            <v>285 Память</v>
          </cell>
        </row>
        <row r="289">
          <cell r="A289" t="str">
            <v>286 Паропроизводительность</v>
          </cell>
        </row>
        <row r="290">
          <cell r="A290" t="str">
            <v>287 Паропроницаемость, г/(м2.сутки)</v>
          </cell>
        </row>
        <row r="291">
          <cell r="A291" t="str">
            <v>288 Передача</v>
          </cell>
        </row>
        <row r="292">
          <cell r="A292" t="str">
            <v>289 Перезаряжаемость</v>
          </cell>
        </row>
        <row r="293">
          <cell r="A293" t="str">
            <v>290 Переплет</v>
          </cell>
        </row>
        <row r="294">
          <cell r="A294" t="str">
            <v>291 Переплетения</v>
          </cell>
        </row>
        <row r="295">
          <cell r="A295" t="str">
            <v>292 Переходник</v>
          </cell>
        </row>
        <row r="296">
          <cell r="A296" t="str">
            <v>293 Периодичность</v>
          </cell>
        </row>
        <row r="297">
          <cell r="A297" t="str">
            <v>294 Периодичность применения</v>
          </cell>
        </row>
        <row r="298">
          <cell r="A298" t="str">
            <v>295 Печать</v>
          </cell>
        </row>
        <row r="299">
          <cell r="A299" t="str">
            <v>296 Питание</v>
          </cell>
        </row>
        <row r="300">
          <cell r="A300" t="str">
            <v>297 Питание прибора</v>
          </cell>
        </row>
        <row r="301">
          <cell r="A301" t="str">
            <v>298 Площадь</v>
          </cell>
        </row>
        <row r="302">
          <cell r="A302" t="str">
            <v>299 По мощности</v>
          </cell>
        </row>
        <row r="303">
          <cell r="A303" t="str">
            <v>300 По пропитке</v>
          </cell>
        </row>
        <row r="304">
          <cell r="A304" t="str">
            <v>301 Состав</v>
          </cell>
        </row>
        <row r="305">
          <cell r="A305" t="str">
            <v>302 По способу</v>
          </cell>
        </row>
        <row r="306">
          <cell r="A306" t="str">
            <v>303 По типу привода</v>
          </cell>
        </row>
        <row r="307">
          <cell r="A307" t="str">
            <v>304 По форме</v>
          </cell>
        </row>
        <row r="308">
          <cell r="A308" t="str">
            <v>305 Поверхность</v>
          </cell>
        </row>
        <row r="309">
          <cell r="A309" t="str">
            <v>306 Поворотный механизм</v>
          </cell>
        </row>
        <row r="310">
          <cell r="A310" t="str">
            <v>307 Повторяемость показаний, °С</v>
          </cell>
        </row>
        <row r="311">
          <cell r="A311" t="str">
            <v>308 Подача</v>
          </cell>
        </row>
        <row r="312">
          <cell r="A312" t="str">
            <v>309 Подвод</v>
          </cell>
        </row>
        <row r="313">
          <cell r="A313" t="str">
            <v>310 Подвод воды</v>
          </cell>
        </row>
        <row r="314">
          <cell r="A314" t="str">
            <v>311 Поддерживаемые</v>
          </cell>
        </row>
        <row r="315">
          <cell r="A315" t="str">
            <v>312 Подключение</v>
          </cell>
        </row>
        <row r="316">
          <cell r="A316" t="str">
            <v>313 Подраздел</v>
          </cell>
        </row>
        <row r="317">
          <cell r="A317" t="str">
            <v>314 Подтип</v>
          </cell>
        </row>
        <row r="318">
          <cell r="A318" t="str">
            <v>315 подушки безопасности</v>
          </cell>
        </row>
        <row r="319">
          <cell r="A319" t="str">
            <v>316 Показатель визирования</v>
          </cell>
        </row>
        <row r="320">
          <cell r="A320" t="str">
            <v>317 Показатель огнеупорности</v>
          </cell>
        </row>
        <row r="321">
          <cell r="A321" t="str">
            <v>318 Прокладка</v>
          </cell>
        </row>
        <row r="322">
          <cell r="A322" t="str">
            <v>319 Покрытие</v>
          </cell>
        </row>
        <row r="323">
          <cell r="A323" t="str">
            <v>320 Покрытия ключа</v>
          </cell>
        </row>
        <row r="324">
          <cell r="A324" t="str">
            <v>321 Покрытия рамки</v>
          </cell>
        </row>
        <row r="325">
          <cell r="A325" t="str">
            <v>322 Пол</v>
          </cell>
        </row>
        <row r="326">
          <cell r="A326" t="str">
            <v>323 Поле зрения</v>
          </cell>
        </row>
        <row r="327">
          <cell r="A327" t="str">
            <v>324 Полоса канала</v>
          </cell>
        </row>
        <row r="328">
          <cell r="A328" t="str">
            <v>325 Помол</v>
          </cell>
        </row>
        <row r="329">
          <cell r="A329" t="str">
            <v>326 Сорт</v>
          </cell>
        </row>
        <row r="330">
          <cell r="A330" t="str">
            <v>327 Поперечное сечение противоугона</v>
          </cell>
        </row>
        <row r="331">
          <cell r="A331" t="str">
            <v>328 Пористость</v>
          </cell>
        </row>
        <row r="332">
          <cell r="A332" t="str">
            <v>329 Порог отображения результата</v>
          </cell>
        </row>
        <row r="333">
          <cell r="A333" t="str">
            <v>330 Порода</v>
          </cell>
        </row>
        <row r="334">
          <cell r="A334" t="str">
            <v>331 Порт</v>
          </cell>
        </row>
        <row r="335">
          <cell r="A335" t="str">
            <v>332 Поршень</v>
          </cell>
        </row>
        <row r="336">
          <cell r="A336" t="str">
            <v>333 Посадочное отверствие</v>
          </cell>
        </row>
        <row r="337">
          <cell r="A337" t="str">
            <v>334 Потребление воздуха</v>
          </cell>
        </row>
        <row r="338">
          <cell r="A338" t="str">
            <v>335 Потребляемость</v>
          </cell>
        </row>
        <row r="339">
          <cell r="A339" t="str">
            <v>336 Предел</v>
          </cell>
        </row>
        <row r="340">
          <cell r="A340" t="str">
            <v>337 Преобразователь</v>
          </cell>
        </row>
        <row r="341">
          <cell r="A341" t="str">
            <v>338 При вязкости</v>
          </cell>
        </row>
        <row r="342">
          <cell r="A342" t="str">
            <v>339 Привод</v>
          </cell>
        </row>
        <row r="343">
          <cell r="A343" t="str">
            <v>340 Признак</v>
          </cell>
        </row>
        <row r="344">
          <cell r="A344" t="str">
            <v>341 Применение</v>
          </cell>
        </row>
        <row r="345">
          <cell r="A345" t="str">
            <v>342 Применяемость</v>
          </cell>
        </row>
        <row r="346">
          <cell r="A346" t="str">
            <v>343 Примеси</v>
          </cell>
        </row>
        <row r="347">
          <cell r="A347" t="str">
            <v>344 Принадлежность</v>
          </cell>
        </row>
        <row r="348">
          <cell r="A348" t="str">
            <v>345 Принцип</v>
          </cell>
        </row>
        <row r="349">
          <cell r="A349" t="str">
            <v>346 Присоединение</v>
          </cell>
        </row>
        <row r="350">
          <cell r="A350" t="str">
            <v>347 Присоединительный квадрат</v>
          </cell>
        </row>
        <row r="351">
          <cell r="A351" t="str">
            <v>348 Продукт</v>
          </cell>
        </row>
        <row r="352">
          <cell r="A352" t="str">
            <v>349 Проецируемое расстояние</v>
          </cell>
        </row>
        <row r="353">
          <cell r="A353" t="str">
            <v>350 Прозрачность</v>
          </cell>
        </row>
        <row r="354">
          <cell r="A354" t="str">
            <v>351 Производительность</v>
          </cell>
        </row>
        <row r="355">
          <cell r="A355" t="str">
            <v>352 Пролет</v>
          </cell>
        </row>
        <row r="356">
          <cell r="A356" t="str">
            <v>353 Пропитка</v>
          </cell>
        </row>
        <row r="357">
          <cell r="A357" t="str">
            <v>354 Пропускная способность</v>
          </cell>
        </row>
        <row r="358">
          <cell r="A358" t="str">
            <v>355 Протокол связи</v>
          </cell>
        </row>
        <row r="359">
          <cell r="A359" t="str">
            <v>356 Протяженность</v>
          </cell>
        </row>
        <row r="360">
          <cell r="A360" t="str">
            <v>357 Профиль</v>
          </cell>
        </row>
        <row r="361">
          <cell r="A361" t="str">
            <v>358 Проход</v>
          </cell>
        </row>
        <row r="362">
          <cell r="A362" t="str">
            <v>359 Процессор</v>
          </cell>
        </row>
        <row r="363">
          <cell r="A363" t="str">
            <v>360 Прочие характеристики</v>
          </cell>
        </row>
        <row r="364">
          <cell r="A364" t="str">
            <v>361 Прочность</v>
          </cell>
        </row>
        <row r="365">
          <cell r="A365" t="str">
            <v>362 Работоспособность в районах</v>
          </cell>
        </row>
        <row r="366">
          <cell r="A366" t="str">
            <v>363 Рабочая нагрузка</v>
          </cell>
        </row>
        <row r="367">
          <cell r="A367" t="str">
            <v>364 Рабочая память</v>
          </cell>
        </row>
        <row r="368">
          <cell r="A368" t="str">
            <v>365 Рабочая среда</v>
          </cell>
        </row>
        <row r="369">
          <cell r="A369" t="str">
            <v>366 Рабочий газ</v>
          </cell>
        </row>
        <row r="370">
          <cell r="A370" t="str">
            <v>367 Рабочий ход</v>
          </cell>
        </row>
        <row r="371">
          <cell r="A371" t="str">
            <v>368 Радиус</v>
          </cell>
        </row>
        <row r="372">
          <cell r="A372" t="str">
            <v>369 Раздел</v>
          </cell>
        </row>
        <row r="373">
          <cell r="A373" t="str">
            <v>370 Разделка</v>
          </cell>
        </row>
        <row r="374">
          <cell r="A374" t="str">
            <v>371 Разлиновка</v>
          </cell>
        </row>
        <row r="375">
          <cell r="A375" t="str">
            <v>372 Разрешение</v>
          </cell>
        </row>
        <row r="376">
          <cell r="A376" t="str">
            <v>373 разряд</v>
          </cell>
        </row>
        <row r="377">
          <cell r="A377" t="str">
            <v>374 Разрядность</v>
          </cell>
        </row>
        <row r="378">
          <cell r="A378" t="str">
            <v>375 Разъемы</v>
          </cell>
        </row>
        <row r="379">
          <cell r="A379" t="str">
            <v>376 Расположение</v>
          </cell>
        </row>
        <row r="380">
          <cell r="A380" t="str">
            <v>377 Расстояние</v>
          </cell>
        </row>
        <row r="381">
          <cell r="A381" t="str">
            <v>378 Раствор</v>
          </cell>
        </row>
        <row r="382">
          <cell r="A382" t="str">
            <v>379 Расход</v>
          </cell>
        </row>
        <row r="383">
          <cell r="A383" t="str">
            <v>380 Цвет</v>
          </cell>
        </row>
        <row r="384">
          <cell r="A384" t="str">
            <v>381 Регулируемое время</v>
          </cell>
        </row>
        <row r="385">
          <cell r="A385" t="str">
            <v>382 Режим</v>
          </cell>
        </row>
        <row r="386">
          <cell r="A386" t="str">
            <v>383 Рез</v>
          </cell>
        </row>
        <row r="387">
          <cell r="A387" t="str">
            <v>384 Резка</v>
          </cell>
        </row>
        <row r="388">
          <cell r="A388" t="str">
            <v>385 Резьба</v>
          </cell>
        </row>
        <row r="389">
          <cell r="A389" t="str">
            <v>386 Ресурс модуля</v>
          </cell>
        </row>
        <row r="390">
          <cell r="A390" t="str">
            <v>387 Рисунок</v>
          </cell>
        </row>
        <row r="391">
          <cell r="A391" t="str">
            <v>388 Род установки</v>
          </cell>
        </row>
        <row r="392">
          <cell r="A392" t="str">
            <v>389 Рост</v>
          </cell>
        </row>
        <row r="393">
          <cell r="A393" t="str">
            <v>390 Рукоятки</v>
          </cell>
        </row>
        <row r="394">
          <cell r="A394" t="str">
            <v>391 Рулон</v>
          </cell>
        </row>
        <row r="395">
          <cell r="A395" t="str">
            <v>392 Ручка</v>
          </cell>
        </row>
        <row r="396">
          <cell r="A396" t="str">
            <v>393 Ручки ножей</v>
          </cell>
        </row>
        <row r="397">
          <cell r="A397" t="str">
            <v>394 ряд</v>
          </cell>
        </row>
        <row r="398">
          <cell r="A398" t="str">
            <v>395 Ряд остекления</v>
          </cell>
        </row>
        <row r="399">
          <cell r="A399" t="str">
            <v>396 Рядность</v>
          </cell>
        </row>
        <row r="400">
          <cell r="A400" t="str">
            <v>397 Свежесть</v>
          </cell>
        </row>
        <row r="401">
          <cell r="A401" t="str">
            <v>398 Световой поток</v>
          </cell>
        </row>
        <row r="402">
          <cell r="A402" t="str">
            <v>399 Свойства</v>
          </cell>
        </row>
        <row r="403">
          <cell r="A403" t="str">
            <v>400 Сегмент</v>
          </cell>
        </row>
        <row r="404">
          <cell r="A404" t="str">
            <v>401 Сезон</v>
          </cell>
        </row>
        <row r="405">
          <cell r="A405" t="str">
            <v>402 Секретность</v>
          </cell>
        </row>
        <row r="406">
          <cell r="A406" t="str">
            <v>403 Семейство</v>
          </cell>
        </row>
        <row r="407">
          <cell r="A407" t="str">
            <v>404 Серия</v>
          </cell>
        </row>
        <row r="408">
          <cell r="A408" t="str">
            <v>405 Сетевой интерфейс</v>
          </cell>
        </row>
        <row r="409">
          <cell r="A409" t="str">
            <v>406 Сетевые функции</v>
          </cell>
        </row>
        <row r="410">
          <cell r="A410" t="str">
            <v>407 Сечение</v>
          </cell>
        </row>
        <row r="411">
          <cell r="A411" t="str">
            <v>408 Сигнал</v>
          </cell>
        </row>
        <row r="412">
          <cell r="A412" t="str">
            <v>409 Системная плавка на фазу</v>
          </cell>
        </row>
        <row r="413">
          <cell r="A413" t="str">
            <v>410 Скрепление</v>
          </cell>
        </row>
        <row r="414">
          <cell r="A414" t="str">
            <v>411 сложения</v>
          </cell>
        </row>
        <row r="415">
          <cell r="A415" t="str">
            <v>412 Слой</v>
          </cell>
        </row>
        <row r="416">
          <cell r="A416" t="str">
            <v>413 Слойность</v>
          </cell>
        </row>
        <row r="417">
          <cell r="A417" t="str">
            <v>414 Смыв</v>
          </cell>
        </row>
        <row r="418">
          <cell r="A418" t="str">
            <v>415 Смысловое значение</v>
          </cell>
        </row>
        <row r="419">
          <cell r="A419" t="str">
            <v>416 со стороны однолапчатой проушины</v>
          </cell>
        </row>
        <row r="420">
          <cell r="A420" t="str">
            <v>417 Соединение</v>
          </cell>
        </row>
        <row r="421">
          <cell r="A421" t="str">
            <v>418 Соединитель</v>
          </cell>
        </row>
        <row r="422">
          <cell r="A422" t="str">
            <v>419 Сокет процессора</v>
          </cell>
        </row>
        <row r="423">
          <cell r="A423" t="str">
            <v>420 Сорбент</v>
          </cell>
        </row>
        <row r="424">
          <cell r="A424" t="str">
            <v>421 Состояние</v>
          </cell>
        </row>
        <row r="425">
          <cell r="A425" t="str">
            <v>422 Специальное исполнение (при его наличии)</v>
          </cell>
        </row>
        <row r="426">
          <cell r="A426" t="str">
            <v>423 Специфика</v>
          </cell>
        </row>
        <row r="427">
          <cell r="A427" t="str">
            <v>424 Сплав</v>
          </cell>
        </row>
        <row r="428">
          <cell r="A428" t="str">
            <v>425 Способ</v>
          </cell>
        </row>
        <row r="429">
          <cell r="A429" t="str">
            <v>426 Среда обитания</v>
          </cell>
        </row>
        <row r="430">
          <cell r="A430" t="str">
            <v>427 Среднее сечение провода (троса)</v>
          </cell>
        </row>
        <row r="431">
          <cell r="A431" t="str">
            <v>428 Среднее усиление подъёма</v>
          </cell>
        </row>
        <row r="432">
          <cell r="A432" t="str">
            <v>429 Средний наружный диметр (номинальный)</v>
          </cell>
        </row>
        <row r="433">
          <cell r="A433" t="str">
            <v>430 Средний срок службы</v>
          </cell>
        </row>
        <row r="434">
          <cell r="A434" t="str">
            <v>431 Стандарт</v>
          </cell>
        </row>
        <row r="435">
          <cell r="A435" t="str">
            <v>432 Стеклопакет</v>
          </cell>
        </row>
        <row r="436">
          <cell r="A436" t="str">
            <v>433 Степень</v>
          </cell>
        </row>
        <row r="437">
          <cell r="A437" t="str">
            <v>434 Стержень</v>
          </cell>
        </row>
        <row r="438">
          <cell r="A438" t="str">
            <v>435 Стойкость</v>
          </cell>
        </row>
        <row r="439">
          <cell r="A439" t="str">
            <v>436 Сторона</v>
          </cell>
        </row>
        <row r="440">
          <cell r="A440" t="str">
            <v>437 Строение</v>
          </cell>
        </row>
        <row r="441">
          <cell r="A441" t="str">
            <v>438 Структура</v>
          </cell>
        </row>
        <row r="442">
          <cell r="A442" t="str">
            <v>439 Ступень</v>
          </cell>
        </row>
        <row r="443">
          <cell r="A443" t="str">
            <v>440 Стыковочные узлы</v>
          </cell>
        </row>
        <row r="444">
          <cell r="A444" t="str">
            <v>441 Схемы включения</v>
          </cell>
        </row>
        <row r="445">
          <cell r="A445" t="str">
            <v>442 Сырье</v>
          </cell>
        </row>
        <row r="446">
          <cell r="A446" t="str">
            <v>443 Тара</v>
          </cell>
        </row>
        <row r="447">
          <cell r="A447" t="str">
            <v>444 Тариф</v>
          </cell>
        </row>
        <row r="448">
          <cell r="A448" t="str">
            <v>445 Тарность</v>
          </cell>
        </row>
        <row r="449">
          <cell r="A449" t="str">
            <v>446 Твердость</v>
          </cell>
        </row>
        <row r="450">
          <cell r="A450" t="str">
            <v>447 Текучесть</v>
          </cell>
        </row>
        <row r="451">
          <cell r="A451" t="str">
            <v>448 Теплоотдача</v>
          </cell>
        </row>
        <row r="452">
          <cell r="A452" t="str">
            <v>449 Теплопроводность</v>
          </cell>
        </row>
        <row r="453">
          <cell r="A453" t="str">
            <v>450 Теплопроизводительность</v>
          </cell>
        </row>
        <row r="454">
          <cell r="A454" t="str">
            <v>451 Теплостойкость</v>
          </cell>
        </row>
        <row r="455">
          <cell r="A455" t="str">
            <v>452 Теплота</v>
          </cell>
        </row>
        <row r="456">
          <cell r="A456" t="str">
            <v>453 Термическое состояние</v>
          </cell>
        </row>
        <row r="457">
          <cell r="A457" t="str">
            <v>454 Территория хождения</v>
          </cell>
        </row>
        <row r="458">
          <cell r="A458" t="str">
            <v>455 Техника, в которой выполнен портрет</v>
          </cell>
        </row>
        <row r="459">
          <cell r="A459" t="str">
            <v>456 Технические требования</v>
          </cell>
        </row>
        <row r="460">
          <cell r="A460" t="str">
            <v>457 Технические характеристики</v>
          </cell>
        </row>
        <row r="461">
          <cell r="A461" t="str">
            <v>458 Техническое исполнение</v>
          </cell>
        </row>
        <row r="462">
          <cell r="A462" t="str">
            <v>459 Технология</v>
          </cell>
        </row>
        <row r="463">
          <cell r="A463" t="str">
            <v>460 Технология доски интерактивной</v>
          </cell>
        </row>
        <row r="464">
          <cell r="A464" t="str">
            <v>461 Технология производства</v>
          </cell>
        </row>
        <row r="465">
          <cell r="A465" t="str">
            <v>462 Тип</v>
          </cell>
        </row>
        <row r="466">
          <cell r="A466" t="str">
            <v>463 Ткань</v>
          </cell>
        </row>
        <row r="467">
          <cell r="A467" t="str">
            <v>464 тонкость фильтрации</v>
          </cell>
        </row>
        <row r="468">
          <cell r="A468" t="str">
            <v>465 Топливо</v>
          </cell>
        </row>
        <row r="469">
          <cell r="A469" t="str">
            <v>466 Точность</v>
          </cell>
        </row>
        <row r="470">
          <cell r="A470" t="str">
            <v>467 Трансмиссия</v>
          </cell>
        </row>
        <row r="471">
          <cell r="A471" t="str">
            <v>468 ТУ</v>
          </cell>
        </row>
        <row r="472">
          <cell r="A472" t="str">
            <v>469 Тумба</v>
          </cell>
        </row>
        <row r="473">
          <cell r="A473" t="str">
            <v>470 Тяговое усиление</v>
          </cell>
        </row>
        <row r="474">
          <cell r="A474" t="str">
            <v>471 Увеличение</v>
          </cell>
        </row>
        <row r="475">
          <cell r="A475" t="str">
            <v>472 Увеличение зрительной трубы</v>
          </cell>
        </row>
        <row r="476">
          <cell r="A476" t="str">
            <v>473 Углерод</v>
          </cell>
        </row>
        <row r="477">
          <cell r="A477" t="str">
            <v>474 Угломер</v>
          </cell>
        </row>
        <row r="478">
          <cell r="A478" t="str">
            <v>475 Удерживающий момент</v>
          </cell>
        </row>
        <row r="479">
          <cell r="A479" t="str">
            <v>476 Узел герметизации</v>
          </cell>
        </row>
        <row r="480">
          <cell r="A480" t="str">
            <v>477 Украшение</v>
          </cell>
        </row>
        <row r="481">
          <cell r="A481" t="str">
            <v>478 Упаковка</v>
          </cell>
        </row>
        <row r="482">
          <cell r="A482" t="str">
            <v>479 Уплотнение</v>
          </cell>
        </row>
        <row r="483">
          <cell r="A483" t="str">
            <v>480 Управление</v>
          </cell>
        </row>
        <row r="484">
          <cell r="A484" t="str">
            <v>481 Уровень</v>
          </cell>
        </row>
        <row r="485">
          <cell r="A485" t="str">
            <v>482 Усилитель руля</v>
          </cell>
        </row>
        <row r="486">
          <cell r="A486" t="str">
            <v>483 Условия</v>
          </cell>
        </row>
        <row r="487">
          <cell r="A487" t="str">
            <v>484 Условный проход</v>
          </cell>
        </row>
        <row r="488">
          <cell r="A488" t="str">
            <v>485 Условный проход, мм</v>
          </cell>
        </row>
        <row r="489">
          <cell r="A489" t="str">
            <v>486 Устойчивость</v>
          </cell>
        </row>
        <row r="490">
          <cell r="A490" t="str">
            <v>487 Утеплитель</v>
          </cell>
        </row>
        <row r="491">
          <cell r="A491" t="str">
            <v>488 Учет</v>
          </cell>
        </row>
        <row r="492">
          <cell r="A492" t="str">
            <v>489 Фазы</v>
          </cell>
        </row>
        <row r="493">
          <cell r="A493" t="str">
            <v>490 Фактура</v>
          </cell>
        </row>
        <row r="494">
          <cell r="A494" t="str">
            <v>491 Фасовка</v>
          </cell>
        </row>
        <row r="495">
          <cell r="A495" t="str">
            <v>492 Фиксация</v>
          </cell>
        </row>
        <row r="496">
          <cell r="A496" t="str">
            <v>493 Фильтрация</v>
          </cell>
        </row>
        <row r="497">
          <cell r="A497" t="str">
            <v>494 Фильтрующая способность</v>
          </cell>
        </row>
        <row r="498">
          <cell r="A498" t="str">
            <v>495 Фокусное расстояние</v>
          </cell>
        </row>
        <row r="499">
          <cell r="A499" t="str">
            <v>496 Форма</v>
          </cell>
        </row>
        <row r="500">
          <cell r="A500" t="str">
            <v>497 Формат</v>
          </cell>
        </row>
        <row r="501">
          <cell r="A501" t="str">
            <v>498 формата foolscap</v>
          </cell>
        </row>
        <row r="502">
          <cell r="A502" t="str">
            <v>499 Формула</v>
          </cell>
        </row>
        <row r="503">
          <cell r="A503" t="str">
            <v>500 Форм-фактор</v>
          </cell>
        </row>
        <row r="504">
          <cell r="A504" t="str">
            <v>501 Формы перьев</v>
          </cell>
        </row>
        <row r="505">
          <cell r="A505" t="str">
            <v>502 Фракция</v>
          </cell>
        </row>
        <row r="506">
          <cell r="A506" t="str">
            <v>503 Функции</v>
          </cell>
        </row>
        <row r="507">
          <cell r="A507" t="str">
            <v>504 Функциональность</v>
          </cell>
        </row>
        <row r="508">
          <cell r="A508" t="str">
            <v>505 Характер движения</v>
          </cell>
        </row>
        <row r="509">
          <cell r="A509" t="str">
            <v>506 Характеристика</v>
          </cell>
        </row>
        <row r="510">
          <cell r="A510" t="str">
            <v>507 Хвостовик</v>
          </cell>
        </row>
        <row r="511">
          <cell r="A511" t="str">
            <v>508 Ход</v>
          </cell>
        </row>
        <row r="512">
          <cell r="A512" t="str">
            <v>509 Холодопроизводительность</v>
          </cell>
        </row>
        <row r="513">
          <cell r="A513" t="str">
            <v>510 Цветность</v>
          </cell>
        </row>
        <row r="514">
          <cell r="A514" t="str">
            <v>511 Цена деления</v>
          </cell>
        </row>
        <row r="515">
          <cell r="A515" t="str">
            <v>512 Центральный электрод</v>
          </cell>
        </row>
        <row r="516">
          <cell r="A516" t="str">
            <v>513 Цилиндр</v>
          </cell>
        </row>
        <row r="517">
          <cell r="A517" t="str">
            <v>514 Цоколь</v>
          </cell>
        </row>
        <row r="518">
          <cell r="A518" t="str">
            <v>515 Часть</v>
          </cell>
        </row>
        <row r="519">
          <cell r="A519" t="str">
            <v>516 Чертеж</v>
          </cell>
        </row>
        <row r="520">
          <cell r="A520" t="str">
            <v>517 Чипсет</v>
          </cell>
        </row>
        <row r="521">
          <cell r="A521" t="str">
            <v>518 Частота</v>
          </cell>
        </row>
        <row r="522">
          <cell r="A522" t="str">
            <v>519 Чувствительность</v>
          </cell>
        </row>
        <row r="523">
          <cell r="A523" t="str">
            <v>520 Шаг</v>
          </cell>
        </row>
        <row r="524">
          <cell r="A524" t="str">
            <v>521 Шапка</v>
          </cell>
        </row>
        <row r="525">
          <cell r="A525" t="str">
            <v>522 Шестерня</v>
          </cell>
        </row>
        <row r="526">
          <cell r="A526" t="str">
            <v>523 Шипованность</v>
          </cell>
        </row>
        <row r="527">
          <cell r="A527" t="str">
            <v>524 Широта</v>
          </cell>
        </row>
        <row r="528">
          <cell r="A528" t="str">
            <v>525 Эксплуатационный режим</v>
          </cell>
        </row>
        <row r="529">
          <cell r="A529" t="str">
            <v>526 Эксплуатация при t°</v>
          </cell>
        </row>
        <row r="530">
          <cell r="A530" t="str">
            <v>527 Электромагнит</v>
          </cell>
        </row>
        <row r="531">
          <cell r="A531" t="str">
            <v>528 Элемент</v>
          </cell>
        </row>
        <row r="532">
          <cell r="A532" t="str">
            <v>529 Энергия</v>
          </cell>
        </row>
        <row r="533">
          <cell r="A533" t="str">
            <v>530 Этажность</v>
          </cell>
        </row>
        <row r="534">
          <cell r="A534" t="str">
            <v>531 Язык</v>
          </cell>
        </row>
        <row r="535">
          <cell r="A535" t="str">
            <v>532 Яркость</v>
          </cell>
        </row>
      </sheetData>
      <sheetData sheetId="2">
        <row r="3">
          <cell r="B3" t="str">
            <v>004 Сантиметр</v>
          </cell>
        </row>
      </sheetData>
      <sheetData sheetId="3">
        <row r="4">
          <cell r="A4" t="str">
            <v>ОТ</v>
          </cell>
        </row>
        <row r="5">
          <cell r="A5" t="str">
            <v>ОТТ</v>
          </cell>
        </row>
        <row r="6">
          <cell r="A6" t="str">
            <v>ДОТ</v>
          </cell>
        </row>
        <row r="7">
          <cell r="A7" t="str">
            <v>ЗЦП</v>
          </cell>
        </row>
        <row r="8">
          <cell r="A8" t="str">
            <v>ЗЦПТ</v>
          </cell>
        </row>
        <row r="9">
          <cell r="A9" t="str">
            <v>ТБ</v>
          </cell>
        </row>
        <row r="10">
          <cell r="A10" t="str">
            <v>ОИ</v>
          </cell>
        </row>
        <row r="11">
          <cell r="A11" t="str">
            <v>ЦТЭ</v>
          </cell>
        </row>
      </sheetData>
      <sheetData sheetId="4">
        <row r="3">
          <cell r="A3" t="str">
            <v>98-2-1</v>
          </cell>
        </row>
        <row r="4">
          <cell r="A4" t="str">
            <v>98-2-2</v>
          </cell>
        </row>
        <row r="5">
          <cell r="A5" t="str">
            <v>98-2-3</v>
          </cell>
        </row>
        <row r="6">
          <cell r="A6" t="str">
            <v>98-2-4</v>
          </cell>
        </row>
        <row r="7">
          <cell r="A7" t="str">
            <v>98-2-5</v>
          </cell>
        </row>
        <row r="8">
          <cell r="A8" t="str">
            <v>98-2-6</v>
          </cell>
        </row>
        <row r="9">
          <cell r="A9" t="str">
            <v>98-2-7</v>
          </cell>
        </row>
        <row r="10">
          <cell r="A10" t="str">
            <v>98-2-8</v>
          </cell>
        </row>
        <row r="11">
          <cell r="A11" t="str">
            <v>98-2-9</v>
          </cell>
        </row>
        <row r="12">
          <cell r="A12" t="str">
            <v>98-2-10</v>
          </cell>
        </row>
        <row r="13">
          <cell r="A13" t="str">
            <v>98-3-1</v>
          </cell>
        </row>
        <row r="14">
          <cell r="A14" t="str">
            <v>98-3-2</v>
          </cell>
        </row>
        <row r="15">
          <cell r="A15" t="str">
            <v>98-3-3</v>
          </cell>
        </row>
        <row r="16">
          <cell r="A16" t="str">
            <v>98-4</v>
          </cell>
        </row>
        <row r="17">
          <cell r="A17" t="str">
            <v>122-1</v>
          </cell>
        </row>
        <row r="18">
          <cell r="A18" t="str">
            <v>122-1 (2)</v>
          </cell>
        </row>
        <row r="19">
          <cell r="A19" t="str">
            <v>137-3</v>
          </cell>
        </row>
        <row r="20">
          <cell r="A20" t="str">
            <v>137-4</v>
          </cell>
        </row>
        <row r="21">
          <cell r="A21" t="str">
            <v>137-5</v>
          </cell>
        </row>
        <row r="22">
          <cell r="A22" t="str">
            <v>137-6</v>
          </cell>
        </row>
        <row r="23">
          <cell r="A23" t="str">
            <v>137-9</v>
          </cell>
        </row>
        <row r="24">
          <cell r="A24" t="str">
            <v>137-10</v>
          </cell>
        </row>
        <row r="25">
          <cell r="A25" t="str">
            <v>137-13</v>
          </cell>
        </row>
        <row r="26">
          <cell r="A26" t="str">
            <v>137-14</v>
          </cell>
        </row>
        <row r="27">
          <cell r="A27" t="str">
            <v>137-15</v>
          </cell>
        </row>
        <row r="28">
          <cell r="A28" t="str">
            <v>137-16</v>
          </cell>
        </row>
        <row r="29">
          <cell r="A29" t="str">
            <v>137-20</v>
          </cell>
        </row>
        <row r="30">
          <cell r="A30" t="str">
            <v>137-23</v>
          </cell>
        </row>
        <row r="31">
          <cell r="A31" t="str">
            <v>137-24</v>
          </cell>
        </row>
        <row r="32">
          <cell r="A32" t="str">
            <v>137-25</v>
          </cell>
        </row>
        <row r="33">
          <cell r="A33" t="str">
            <v>137-26</v>
          </cell>
        </row>
        <row r="34">
          <cell r="A34" t="str">
            <v>137-28</v>
          </cell>
        </row>
        <row r="35">
          <cell r="A35" t="str">
            <v>137-29</v>
          </cell>
        </row>
        <row r="36">
          <cell r="A36" t="str">
            <v>137-30</v>
          </cell>
        </row>
        <row r="37">
          <cell r="A37" t="str">
            <v>137-31</v>
          </cell>
        </row>
        <row r="38">
          <cell r="A38" t="str">
            <v>137-33</v>
          </cell>
        </row>
        <row r="39">
          <cell r="A39" t="str">
            <v>137-32</v>
          </cell>
        </row>
        <row r="40">
          <cell r="A40" t="str">
            <v>137-35</v>
          </cell>
        </row>
        <row r="41">
          <cell r="A41" t="str">
            <v>137-36</v>
          </cell>
        </row>
        <row r="42">
          <cell r="A42" t="str">
            <v>137-37</v>
          </cell>
        </row>
        <row r="43">
          <cell r="A43" t="str">
            <v>137-38</v>
          </cell>
        </row>
        <row r="44">
          <cell r="A44" t="str">
            <v>137-40</v>
          </cell>
        </row>
        <row r="45">
          <cell r="A45" t="str">
            <v>137-45</v>
          </cell>
        </row>
        <row r="46">
          <cell r="A46" t="str">
            <v>137-42</v>
          </cell>
        </row>
        <row r="47">
          <cell r="A47" t="str">
            <v>137-46</v>
          </cell>
        </row>
        <row r="48">
          <cell r="A48" t="str">
            <v>138-1</v>
          </cell>
        </row>
        <row r="49">
          <cell r="A49" t="str">
            <v>138-3</v>
          </cell>
        </row>
        <row r="50">
          <cell r="A50" t="str">
            <v>138-4</v>
          </cell>
        </row>
      </sheetData>
      <sheetData sheetId="5">
        <row r="3">
          <cell r="A3" t="str">
            <v>ОВХ</v>
          </cell>
        </row>
        <row r="4">
          <cell r="A4" t="str">
            <v>ОИН</v>
          </cell>
        </row>
        <row r="5">
          <cell r="A5" t="str">
            <v>ТПХ</v>
          </cell>
        </row>
      </sheetData>
      <sheetData sheetId="6" refreshError="1"/>
      <sheetData sheetId="7">
        <row r="4">
          <cell r="A4" t="str">
            <v>EXW</v>
          </cell>
        </row>
        <row r="5">
          <cell r="A5" t="str">
            <v>FCA</v>
          </cell>
        </row>
        <row r="6">
          <cell r="A6" t="str">
            <v>CPT</v>
          </cell>
        </row>
        <row r="7">
          <cell r="A7" t="str">
            <v>CIP</v>
          </cell>
        </row>
        <row r="8">
          <cell r="A8" t="str">
            <v>DAT</v>
          </cell>
        </row>
        <row r="9">
          <cell r="A9" t="str">
            <v>DAP</v>
          </cell>
        </row>
        <row r="10">
          <cell r="A10" t="str">
            <v>DDP</v>
          </cell>
        </row>
        <row r="11">
          <cell r="A11" t="str">
            <v>FAS</v>
          </cell>
        </row>
        <row r="12">
          <cell r="A12" t="str">
            <v>FOB</v>
          </cell>
        </row>
        <row r="13">
          <cell r="A13" t="str">
            <v>CFR</v>
          </cell>
        </row>
        <row r="14">
          <cell r="A14" t="str">
            <v>CIF</v>
          </cell>
        </row>
      </sheetData>
      <sheetData sheetId="8">
        <row r="2">
          <cell r="B2" t="str">
            <v>Календарные</v>
          </cell>
        </row>
        <row r="3">
          <cell r="B3" t="str">
            <v>Рабочие</v>
          </cell>
        </row>
      </sheetData>
      <sheetData sheetId="9" refreshError="1"/>
      <sheetData sheetId="10" refreshError="1"/>
      <sheetData sheetId="11">
        <row r="3">
          <cell r="B3" t="str">
            <v>С НДС</v>
          </cell>
        </row>
        <row r="4">
          <cell r="B4" t="str">
            <v>Без НДС</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расходы"/>
      <sheetName val="бддс"/>
      <sheetName val="Сопоставление"/>
      <sheetName val="Новые статьи ПБ"/>
      <sheetName val="Свод"/>
      <sheetName val="Список"/>
    </sheetNames>
    <sheetDataSet>
      <sheetData sheetId="0"/>
      <sheetData sheetId="1"/>
      <sheetData sheetId="2"/>
      <sheetData sheetId="3"/>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Добычанефти4"/>
      <sheetName val="поставкасравн13"/>
      <sheetName val="XREF"/>
      <sheetName val="Movements"/>
      <sheetName val="Б.мчас (П)"/>
      <sheetName val="АПК реформа"/>
      <sheetName val="из сем"/>
      <sheetName val="свод"/>
      <sheetName val="calc"/>
      <sheetName val="2008 ГСМ"/>
      <sheetName val="Плата за загрязнение "/>
      <sheetName val="Типограф"/>
      <sheetName val="PP&amp;E mvt for 2003"/>
      <sheetName val="IS"/>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поставка сравн13"/>
      <sheetName val="summary"/>
      <sheetName val="канц"/>
      <sheetName val="Datasheet"/>
      <sheetName val="1 вариант  2009 "/>
      <sheetName val="Служебный ФКРБ"/>
      <sheetName val="Источник финансирования"/>
      <sheetName val="Способ закупки"/>
      <sheetName val="Тип пункта плана"/>
      <sheetName val="Список документов"/>
      <sheetName val="GAAP TB 30.09.01  detail p&amp;l"/>
      <sheetName val="Лист2"/>
      <sheetName val="Содержание"/>
      <sheetName val="Гр5(о)"/>
      <sheetName val="Макро"/>
      <sheetName val="Апрель"/>
      <sheetName val="Сентябрь"/>
      <sheetName val="Декабрь"/>
      <sheetName val="Ноябрь"/>
      <sheetName val="Квартал"/>
      <sheetName val="Июль"/>
      <sheetName val="Июнь"/>
      <sheetName val="Март"/>
      <sheetName val="факс(2005-20гг.)"/>
      <sheetName val="$ IS"/>
      <sheetName val="7"/>
      <sheetName val="10"/>
      <sheetName val="1"/>
      <sheetName val="ЕдИзм"/>
      <sheetName val="Предпр"/>
      <sheetName val="Собственный капитал"/>
      <sheetName val="УПРАВЛЕНИЕ11"/>
      <sheetName val="Disclosure"/>
      <sheetName val="Авансы_уплач,деньги в регионах"/>
      <sheetName val="#ССЫЛКА"/>
      <sheetName val="Авансы_уплач,деньги в регионах,"/>
      <sheetName val="d_pok"/>
      <sheetName val="б"/>
      <sheetName val="PLтв - Б"/>
      <sheetName val="4"/>
      <sheetName val="Movement"/>
      <sheetName val="Budget"/>
      <sheetName val="2.2 ОтклОТМ"/>
      <sheetName val="1.3.2 ОТМ"/>
      <sheetName val="Cost 99v98"/>
      <sheetName val="cant sim"/>
      <sheetName val="PYTB"/>
      <sheetName val="XLR_NoRangeSheet"/>
      <sheetName val="фот пп2000разбивка"/>
      <sheetName val="I. Прогноз доходов"/>
      <sheetName val="Production_Ref Q-1-3"/>
      <sheetName val="1NK"/>
      <sheetName val="Financial ratios А3"/>
      <sheetName val="2_2 ОтклОТМ"/>
      <sheetName val="1_3_2 ОТМ"/>
      <sheetName val="U2 775 - COGS comparison per su"/>
      <sheetName val="ЗАО_н.ит"/>
      <sheetName val="ЗАО_мес"/>
      <sheetName val="Production_ref_Q4"/>
      <sheetName val="Sales-COS"/>
      <sheetName val="Analytics"/>
      <sheetName val="FA Movement Kyrg"/>
      <sheetName val="Reference"/>
      <sheetName val="Anlagevermögen"/>
      <sheetName val="Pbs_Wbs_ATC"/>
      <sheetName val="перевозки"/>
      <sheetName val="Non-Statistical Sampling Master"/>
      <sheetName val="Global Data"/>
      <sheetName val="SMSTemp"/>
      <sheetName val="Instructions"/>
      <sheetName val="US Dollar 2003"/>
      <sheetName val="SDR 2003"/>
      <sheetName val="Captions"/>
      <sheetName val="Info"/>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класс"/>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прил№10"/>
      <sheetName val="1 (2)"/>
      <sheetName val="ППД"/>
      <sheetName val="2в"/>
      <sheetName val="общ-нефт"/>
      <sheetName val="O.500 Property Tax"/>
      <sheetName val="Common"/>
      <sheetName val="OPEX&amp;FIN"/>
      <sheetName val="форма 3 смета затрат"/>
      <sheetName val="Подразделения"/>
      <sheetName val="Проекты"/>
      <sheetName val="Сотрудники"/>
      <sheetName val="Бюджет тек. затрат"/>
      <sheetName val="Cashflow"/>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Спр. раб."/>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коммун."/>
      <sheetName val="Loaded"/>
      <sheetName val="ТД РАП"/>
      <sheetName val="FA Movement "/>
      <sheetName val="depreciation testing"/>
      <sheetName val="доп.дан."/>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Input_Assumptions"/>
      <sheetName val="Служебный ФК_x0005__x0000_"/>
      <sheetName val="Securities"/>
      <sheetName val="ГМ "/>
      <sheetName val="Технический"/>
      <sheetName val="6НК簀⽕쐀⽕"/>
      <sheetName val="6НКԯ_x0000_缀_x0000_"/>
      <sheetName val="Служебный ФК_x0000__x0000_"/>
      <sheetName val="6НК_x0007__x001c_ _x000d_"/>
      <sheetName val="_x0000__x000e__x0000__x000a__x0000__x0008__x0000__x000a__x0000__x000b__x0000__x0010__x0000__x0007_"/>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из_сем4"/>
      <sheetName val="Б_мчас_(П)2"/>
      <sheetName val="PP&amp;E_mvt_for_20032"/>
      <sheetName val="2008_ГСМ2"/>
      <sheetName val="Плата_за_загрязнение_2"/>
      <sheetName val="факс(2005-20гг_)2"/>
      <sheetName val="поставка_сравн132"/>
      <sheetName val="форма_3_смета_затрат1"/>
      <sheetName val="1_(2)1"/>
      <sheetName val="2_2_ОтклОТМ2"/>
      <sheetName val="1_3_2_ОТМ2"/>
      <sheetName val="Cost_99v981"/>
      <sheetName val="cant_sim1"/>
      <sheetName val="Production_Ref_Q-1-31"/>
      <sheetName val="фот_пп2000разбивка1"/>
      <sheetName val="ЗАО_н_ит1"/>
      <sheetName val="Financial_ratios_А31"/>
      <sheetName val="2_2_ОтклОТМ3"/>
      <sheetName val="1_3_2_ОТМ3"/>
      <sheetName val="U2_775_-_COGS_comparison_per_s1"/>
      <sheetName val="I__Прогноз_доходов1"/>
      <sheetName val="ОТЧЕТ_КТЖ_01_01_091"/>
      <sheetName val="8180_(8181,8182)1"/>
      <sheetName val="Balance_Sheet1"/>
      <sheetName val="1_вариант__2009_1"/>
      <sheetName val="Список_документов1"/>
      <sheetName val="GAAP_TB_30_09_01__detail_p&amp;l1"/>
      <sheetName val="O_500_Property_Tax1"/>
      <sheetName val="Авансы_уплач,деньги_в_регионах1"/>
      <sheetName val="Авансы_уплач,деньги_в_регионах2"/>
      <sheetName val="PLтв_-_Б1"/>
      <sheetName val="Спр__раб_1"/>
      <sheetName val="$_IS1"/>
      <sheetName val="Собственный_капитал1"/>
      <sheetName val="K-800_Imp__test1"/>
      <sheetName val="FA_register1"/>
      <sheetName val="US_Dollar_20034"/>
      <sheetName val="SDR_20034"/>
      <sheetName val="Control_Settings1"/>
      <sheetName val="GTM_BK1"/>
      <sheetName val="Consolidator_Inputs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7_11"/>
      <sheetName val="Пр_411"/>
      <sheetName val="Russia_Print_Version1"/>
      <sheetName val="2кв_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РБ"/>
      <sheetName val="Источник_финансирования"/>
      <sheetName val="Способ_закупки"/>
      <sheetName val="Тип_пункта_плана"/>
      <sheetName val="ТД_РАП"/>
      <sheetName val="FA_Movement_Kyrg"/>
      <sheetName val="SA_Procedures"/>
      <sheetName val="ввод-вывод_ОС_авг2004-_2005"/>
      <sheetName val="Служебный_ФК"/>
      <sheetName val="ГМ_"/>
      <sheetName val="6НК_x0007__x001c__x0009__x000d_"/>
      <sheetName val="полугодие"/>
      <sheetName val="Вып.П.П."/>
      <sheetName val="кварталы"/>
      <sheetName val="план"/>
      <sheetName val="Россия-экспорт"/>
      <sheetName val="План_произв-в_x0006__x000c__x0007__x000f__x0010__x0011__x0007__x0007_贰΢ǅ_x0000_Ā_x0000__x0000__x0000__x0000_"/>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峔("/>
      <sheetName val="Служебный ФК厈-"/>
      <sheetName val="Служебный ФК⽄"/>
      <sheetName val="Служебный ФК⽬"/>
      <sheetName val="Служебный ФК嵔 "/>
      <sheetName val="Служебный ФК_xdd90__x0012_"/>
      <sheetName val="Служебный ФК『"/>
      <sheetName val="FA_Movement_"/>
      <sheetName val="depreciation_testing"/>
      <sheetName val="доп_дан_"/>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6НК/_x0000_蠀"/>
      <sheetName val="6НК/_x0000_ü"/>
      <sheetName val="6НК/_x0000_£"/>
      <sheetName val="6НК/_x0000_蠀_x0008_"/>
      <sheetName val="6НК/_x0000_頀K"/>
      <sheetName val="ноябрь - декабрь"/>
      <sheetName val="Summary &amp; Variables"/>
      <sheetName val="Индексы"/>
      <sheetName val="Служебный ФК_x0005_"/>
      <sheetName val="6НКԯ"/>
      <sheetName val="Служебный ФК"/>
      <sheetName val="6НК0"/>
      <sheetName val="Служебный ФК_x001f_"/>
      <sheetName val="Служебный ФК_x0012_"/>
      <sheetName val="[form.xls]6НК/_x0000_쀀"/>
      <sheetName val="[form.xls]6НК/_x0000_栀)"/>
      <sheetName val="[form.xls]6НК/_x0000_瀀à"/>
      <sheetName val="[form.xls]6НК/_x0000_⠀´"/>
      <sheetName val="[form.xls]6НК/_x0000_ࠀµ"/>
      <sheetName val="[form.xls]6НК/_x0000_쀀Ø"/>
      <sheetName val="[form.xls]6НК/_x0000_蠀"/>
      <sheetName val="[form.xls]6НК/_x0000_ü"/>
      <sheetName val="[form.xls]6НК/_x0000_£"/>
      <sheetName val="[form.xls]6НК/_x0000_蠀_x0008_"/>
      <sheetName val="[form.xls]6НК/_x0000_頀K"/>
      <sheetName val="[form.xls][form.xls]6НК/_x0000_쀀"/>
      <sheetName val="[form.xls][form.xls]6НК/_x0000_栀)"/>
      <sheetName val="[form.xls][form.xls]6НК/_x0000_瀀à"/>
      <sheetName val="[form.xls][form.xls]6НК/_x0000_⠀´"/>
      <sheetName val="[form.xls][form.xls]6НК/_x0000_ࠀµ"/>
      <sheetName val="[form.xls][form.xls]6НК/_x0000_쀀Ø"/>
      <sheetName val="[form.xls][form.xls]6НК/_x0000_蠀"/>
      <sheetName val="[form.xls][form.xls]6НК/_x0000_ü"/>
      <sheetName val="[form.xls][form.xls]6НК/_x0000_£"/>
      <sheetName val="[form.xls][form.xls]6НК/_x0000_蠀_x0008_"/>
      <sheetName val="[form.xls][form.xls]6НК/_x0000_頀K"/>
      <sheetName val="6НК/_x0000__xd800_¹"/>
      <sheetName val="Исх"/>
      <sheetName val="КР з.ч"/>
      <sheetName val="breakdown"/>
      <sheetName val="FA depreciation"/>
      <sheetName val="Конс "/>
      <sheetName val="исп.см."/>
      <sheetName val="L&amp;E"/>
      <sheetName val="Cash flows - PBC"/>
      <sheetName val="План_произв-в_x0006__x000c__x0007__x000f__x0010__x0011__x0007__x0007_贰΢ǅ"/>
      <sheetName val="бартер"/>
      <sheetName val="6НК퐀ᵝഀ놃"/>
      <sheetName val=" По скв"/>
      <sheetName val="Программа(М)"/>
      <sheetName val="6НК≟ഀﲃ"/>
      <sheetName val="[form.xls]6НК/_x0000__xd800_¹"/>
      <sheetName val="6НК/_x0000_렀£"/>
      <sheetName val="6НК/_x0000_�¹"/>
      <sheetName val="[form.xls][form.xls]6НК/_x0000__xd800_¹"/>
      <sheetName val="[form.xls]6НК/_x0000_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P&amp;L"/>
      <sheetName val="Provisions"/>
      <sheetName val="Profiles"/>
      <sheetName val="Wells"/>
      <sheetName val="InputTI"/>
      <sheetName val="153541"/>
      <sheetName val="CD-실적"/>
      <sheetName val="Additions_Disposals"/>
      <sheetName val="без НДС"/>
      <sheetName val="Индексы перероценки"/>
      <sheetName val="ОПГЗ"/>
      <sheetName val="План ГЗ"/>
      <sheetName val="Вид предмета"/>
      <sheetName val="Год"/>
      <sheetName val="Месяцы"/>
      <sheetName val="ЭКРБ"/>
      <sheetName val="Фонд"/>
      <sheetName val="КАТО"/>
      <sheetName val="CURCURS"/>
      <sheetName val="Добыча_нефти46"/>
      <sheetName val="GAAP_TB_31_12_01__detail_p&amp;l3"/>
      <sheetName val="прочие_стор3"/>
      <sheetName val="услуги_прочие3"/>
      <sheetName val="Выкуп_порталов3"/>
      <sheetName val="обуч_(2)3"/>
      <sheetName val="прочие_стор_(2)3"/>
      <sheetName val="ком_(2)3"/>
      <sheetName val="КВЛ_(2)3"/>
      <sheetName val="прочие_расходы3"/>
      <sheetName val="шт_(2)3"/>
      <sheetName val="аренда_(2)3"/>
      <sheetName val="прогноз_движения_денег_в_ежеме3"/>
      <sheetName val="ОПиУ_в_ежемес_3"/>
      <sheetName val="Б_мчас_(П)3"/>
      <sheetName val="АПК_реформа3"/>
      <sheetName val="из_сем5"/>
      <sheetName val="PP&amp;E_mvt_for_20033"/>
      <sheetName val="2008_ГСМ3"/>
      <sheetName val="Плата_за_загрязнение_3"/>
      <sheetName val="ОТЧЕТ_КТЖ_01_01_092"/>
      <sheetName val="8180_(8181,8182)2"/>
      <sheetName val="Balance_Sheet2"/>
      <sheetName val="поставка_сравн133"/>
      <sheetName val="1_вариант__2009_2"/>
      <sheetName val="Список_документов2"/>
      <sheetName val="GAAP_TB_30_09_01__detail_p&amp;l2"/>
      <sheetName val="факс(2005-20гг_)3"/>
      <sheetName val="$_IS2"/>
      <sheetName val="Собственный_капитал2"/>
      <sheetName val="Служебный_ФКРБ1"/>
      <sheetName val="Источник_финансирования1"/>
      <sheetName val="Способ_закупки1"/>
      <sheetName val="Тип_пункта_плана1"/>
      <sheetName val="Авансы_уплач,деньги_в_регионах3"/>
      <sheetName val="Авансы_уплач,деньги_в_регионах4"/>
      <sheetName val="PLтв_-_Б2"/>
      <sheetName val="2_2_ОтклОТМ4"/>
      <sheetName val="1_3_2_ОТМ4"/>
      <sheetName val="Cost_99v982"/>
      <sheetName val="cant_sim2"/>
      <sheetName val="фот_пп2000разбивка2"/>
      <sheetName val="I__Прогноз_доходов2"/>
      <sheetName val="Production_Ref_Q-1-32"/>
      <sheetName val="Financial_ratios_А32"/>
      <sheetName val="2_2_ОтклОТМ5"/>
      <sheetName val="1_3_2_ОТМ5"/>
      <sheetName val="U2_775_-_COGS_comparison_per_s2"/>
      <sheetName val="ЗАО_н_ит2"/>
      <sheetName val="FA_Movement_Kyrg1"/>
      <sheetName val="Non-Statistical_Sampling_Maste2"/>
      <sheetName val="Global_Data2"/>
      <sheetName val="US_Dollar_20035"/>
      <sheetName val="SDR_20035"/>
      <sheetName val="Control_Settings2"/>
      <sheetName val="GTM_BK2"/>
      <sheetName val="Consolidator_Inputs2"/>
      <sheetName val="7_1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H3_100_Rollforward2"/>
      <sheetName val="SA_Procedures1"/>
      <sheetName val="Пр_412"/>
      <sheetName val="ввод-вывод_ОС_авг2004-_20051"/>
      <sheetName val="1_(2)2"/>
      <sheetName val="O_500_Property_Tax2"/>
      <sheetName val="форма_3_смета_затрат2"/>
      <sheetName val="Бюджет_тек__затрат2"/>
      <sheetName val="Спр__раб_2"/>
      <sheetName val="Russia_Print_Version2"/>
      <sheetName val="2кв_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I_KEY_INFORMATION2"/>
      <sheetName val="почтов_2"/>
      <sheetName val="6НК-cт_2"/>
      <sheetName val="Interco_payables&amp;receivables2"/>
      <sheetName val="ГСМ_Гараж2"/>
      <sheetName val="ГСМ_по_инвест2"/>
      <sheetName val="Запчасти_Гараж2"/>
      <sheetName val="Стор_Орг_РМУ2"/>
      <sheetName val="Материалы_РМУ2"/>
      <sheetName val="Постановка_на_учет_авто2"/>
      <sheetName val="Размножение_проектов2"/>
      <sheetName val="материалы_ВДГО2"/>
      <sheetName val="Тех_осмотр2"/>
      <sheetName val="Проект_12"/>
      <sheetName val="Объем_ВДГО2"/>
      <sheetName val="Фин_обязат_2"/>
      <sheetName val="спецпит,проездн_2"/>
      <sheetName val="K-800_Imp__test2"/>
      <sheetName val="FA_register2"/>
      <sheetName val="коммун_2"/>
      <sheetName val="ТД_РАП1"/>
      <sheetName val="FA_Movement_1"/>
      <sheetName val="depreciation_testing1"/>
      <sheetName val="доп_дан_1"/>
      <sheetName val="ГМ_1"/>
      <sheetName val="6НК__x000a_"/>
      <sheetName val="_x000a__x000a_"/>
      <sheetName val="6НК _x000a_"/>
      <sheetName val="Вып_П_П_"/>
      <sheetName val="План_произв-в贰΢ǅĀ"/>
      <sheetName val="Служебный_ФК恔"/>
      <sheetName val="Служебный_ФК皸ɫ"/>
      <sheetName val="Служебный_ФК"/>
      <sheetName val="Служебный_ФК悄,"/>
      <sheetName val="Служебный_ФК峔("/>
      <sheetName val="Служебный_ФК厈-"/>
      <sheetName val="Служебный_ФК⽄"/>
      <sheetName val="Служебный_ФК⽬"/>
      <sheetName val="Служебный_ФК嵔_"/>
      <sheetName val="Служебный_ФК『"/>
      <sheetName val="Служебный_ФК⿯"/>
      <sheetName val="Служебный_ФКૐǪ"/>
      <sheetName val="Служебный_ФК　"/>
      <sheetName val="6НК/蠀"/>
      <sheetName val="ноябрь_-_декабрь"/>
      <sheetName val="Summary_&amp;_Variables"/>
      <sheetName val="Служебный_ФК1"/>
      <sheetName val="[form_xls]6НК/쀀"/>
      <sheetName val="[form_xls]6НК/栀)"/>
      <sheetName val="[form_xls]6НК/瀀à"/>
      <sheetName val="[form_xls]6НК/⠀´"/>
      <sheetName val="[form_xls]6НК/ࠀµ"/>
      <sheetName val="[form_xls]6НК/쀀Ø"/>
      <sheetName val="[form_xls]6НК/蠀"/>
      <sheetName val="[form_xls]6НК/ü"/>
      <sheetName val="[form_xls]6НК/£"/>
      <sheetName val="[form_xls]6НК/蠀"/>
      <sheetName val="[form_xls]6НК/頀K"/>
      <sheetName val="[form_xls][form_xls]6НК/쀀"/>
      <sheetName val="[form_xls][form_xls]6НК/栀)"/>
      <sheetName val="[form_xls][form_xls]6НК/瀀à"/>
      <sheetName val="[form_xls][form_xls]6НК/⠀´"/>
      <sheetName val="[form_xls][form_xls]6НК/ࠀµ"/>
      <sheetName val="[form_xls][form_xls]6НК/쀀Ø"/>
      <sheetName val="[form_xls][form_xls]6НК/蠀"/>
      <sheetName val="[form_xls][form_xls]6НК/ü"/>
      <sheetName val="[form_xls][form_xls]6НК/£"/>
      <sheetName val="[form_xls][form_xls]6НК/蠀"/>
      <sheetName val="[form_xls][form_xls]6НК/頀K"/>
      <sheetName val="Utility"/>
      <sheetName val="ГБ"/>
      <sheetName val="Залоги c RS"/>
      <sheetName val="14"/>
      <sheetName val="Актив(1)"/>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расчет_налогов_от_ФОТ__на_2011"/>
      <sheetName val="Форма3_6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Project Detail Inputs"/>
      <sheetName val="ВСДС_1 (MAIN)"/>
      <sheetName val="[form.xls][form.xls]6НК/_x0000_렀£"/>
      <sheetName val="Comp"/>
      <sheetName val="6НК쌊 /_x0000_"/>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6НК/_x0000_ó"/>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Бонды стр.341"/>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sheetData sheetId="1001" refreshError="1"/>
      <sheetData sheetId="1002" refreshError="1"/>
      <sheetData sheetId="1003" refreshError="1"/>
      <sheetData sheetId="1004" refreshError="1"/>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sheetData sheetId="1036"/>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sheetData sheetId="1067"/>
      <sheetData sheetId="1068"/>
      <sheetData sheetId="1069"/>
      <sheetData sheetId="1070"/>
      <sheetData sheetId="1071"/>
      <sheetData sheetId="1072"/>
      <sheetData sheetId="1073"/>
      <sheetData sheetId="1074"/>
      <sheetData sheetId="1075"/>
      <sheetData sheetId="1076" refreshError="1"/>
      <sheetData sheetId="1077" refreshError="1"/>
      <sheetData sheetId="1078"/>
      <sheetData sheetId="1079"/>
      <sheetData sheetId="1080"/>
      <sheetData sheetId="1081"/>
      <sheetData sheetId="1082"/>
      <sheetData sheetId="1083" refreshError="1"/>
      <sheetData sheetId="1084"/>
      <sheetData sheetId="108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Макро"/>
      <sheetName val="XREF"/>
      <sheetName val="д.7.001"/>
      <sheetName val="База"/>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ефть"/>
      <sheetName val="вода"/>
      <sheetName val="свод"/>
      <sheetName val="Анализ"/>
      <sheetName val="Анализ2"/>
      <sheetName val="модель (н)"/>
      <sheetName val="модель (в)"/>
      <sheetName val="модель (свод)"/>
      <sheetName val="Сырье и материалы"/>
      <sheetName val="ГСМ"/>
      <sheetName val="Топливо"/>
      <sheetName val="Лист4"/>
      <sheetName val="Энергия"/>
      <sheetName val="ФОТ"/>
      <sheetName val="Соцналог"/>
      <sheetName val="соцналог2"/>
      <sheetName val="Амортизация"/>
      <sheetName val="Кап. ремонт"/>
      <sheetName val="Капитализация (ЗФ)"/>
      <sheetName val="ЗФ КР"/>
      <sheetName val="Тек.ремонт"/>
      <sheetName val="ПНР"/>
      <sheetName val="Технол.расходы"/>
      <sheetName val="Связь"/>
      <sheetName val="Связь2"/>
      <sheetName val="Приложение связь"/>
      <sheetName val="Транспорт грузов"/>
      <sheetName val="Авиа"/>
      <sheetName val="метрология"/>
      <sheetName val="Ком.расходы"/>
      <sheetName val="Диагностика"/>
      <sheetName val="ОТиТБ"/>
      <sheetName val="НИОКР"/>
      <sheetName val="НТД"/>
      <sheetName val="подготовка кадров "/>
      <sheetName val="Охрана окр.среды"/>
      <sheetName val="Исп.природ.сырья"/>
      <sheetName val="Страхование"/>
      <sheetName val="сод. и лиц. автотр. "/>
      <sheetName val="охрана"/>
      <sheetName val="Другие прочие "/>
      <sheetName val="услуги банков"/>
      <sheetName val="почтово-канц. расходы"/>
      <sheetName val="Канцтовары"/>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рас.мед.сервис"/>
      <sheetName val="КС ЗФ 2005"/>
      <sheetName val="Переход с 2004"/>
      <sheetName val="ПИР 2005 "/>
      <sheetName val="ПИР ПСБ"/>
      <sheetName val="КВЛ"/>
      <sheetName val="Форма2"/>
      <sheetName val="Форма1"/>
      <sheetName val="База"/>
      <sheetName val="Пр2"/>
      <sheetName val="Hidden"/>
      <sheetName val="Добыча нефти4"/>
      <sheetName val="поставка сравн13"/>
      <sheetName val="Анализ раздельный"/>
      <sheetName val="ДС МЗК"/>
      <sheetName val="Текущие цены"/>
      <sheetName val="рабочий"/>
      <sheetName val="из сем"/>
      <sheetName val="окрас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зменяемые данные"/>
      <sheetName val="ПП"/>
      <sheetName val="Спр_Расходы"/>
      <sheetName val="Справка"/>
      <sheetName val="Фин.рез"/>
      <sheetName val="cash"/>
      <sheetName val="РасшифровкаДоходов"/>
      <sheetName val="Доходы"/>
      <sheetName val="Расшифр (Ф-2)"/>
      <sheetName val="Расходы"/>
      <sheetName val="Сырье и мат"/>
      <sheetName val="Расш ФОТ"/>
      <sheetName val="Топливо"/>
      <sheetName val="Усл стор орг"/>
      <sheetName val="ОТ и Э"/>
      <sheetName val="Прочие"/>
      <sheetName val="Эл.энергия"/>
      <sheetName val="Командировочные"/>
      <sheetName val="Аренда"/>
      <sheetName val="Обучение"/>
      <sheetName val="Услуги связи"/>
      <sheetName val="Ком услуги"/>
      <sheetName val="Транспорт"/>
      <sheetName val="Ком.расх"/>
      <sheetName val="Обяз страх платежи"/>
      <sheetName val="Аудит и юр услуги"/>
      <sheetName val="Налоги"/>
      <sheetName val="Амор-ция"/>
      <sheetName val="Соц сфера"/>
      <sheetName val="Матпомощь"/>
      <sheetName val="ДоходыАО_АмангельдиГаз"/>
      <sheetName val="РасходыАО АмагельдиГаз"/>
      <sheetName val="ДоходыТО_ВОЛС)"/>
      <sheetName val="РасходыВОЛС"/>
      <sheetName val="ИзмШР"/>
    </sheetNames>
    <sheetDataSet>
      <sheetData sheetId="0" refreshError="1"/>
      <sheetData sheetId="1" refreshError="1">
        <row r="5">
          <cell r="C5">
            <v>132.80000000000001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Форма2"/>
      <sheetName val="Форма1"/>
      <sheetName val="Изменяемые данные"/>
      <sheetName val="ОТиТБ"/>
      <sheetName val="из сем"/>
    </sheetNames>
    <sheetDataSet>
      <sheetData sheetId="0"/>
      <sheetData sheetId="1"/>
      <sheetData sheetId="2"/>
      <sheetData sheetId="3"/>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G1" t="str">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sheetName val="Титул"/>
      <sheetName val="Содержание"/>
      <sheetName val="Макро"/>
      <sheetName val="СБП"/>
      <sheetName val="СБПР"/>
      <sheetName val="СБМ"/>
      <sheetName val="СБЗ-П"/>
      <sheetName val="СБЗ-ПР"/>
      <sheetName val="СБЗ-И"/>
      <sheetName val="СБЗ-Э"/>
      <sheetName val="СБЗ-КР"/>
      <sheetName val="СБЗ-В"/>
      <sheetName val="СБКВ"/>
      <sheetName val="СБЗЗ"/>
      <sheetName val="СБДР"/>
      <sheetName val="СБКЗ"/>
      <sheetName val="СБДК-Т"/>
      <sheetName val="СБДК-И"/>
      <sheetName val="СБДК-Н"/>
      <sheetName val="СБДК-В"/>
      <sheetName val="СБДДС"/>
      <sheetName val="СПРБ"/>
      <sheetName val="Мастер"/>
      <sheetName val="П1-М"/>
      <sheetName val="П1-Д"/>
      <sheetName val="П1-ЛД"/>
      <sheetName val="П1-ЛП"/>
      <sheetName val="П1-В"/>
      <sheetName val="П1-Т"/>
      <sheetName val="П1-П"/>
      <sheetName val="П1-Ш"/>
      <sheetName val="П1-НИС"/>
      <sheetName val="П1-Э"/>
      <sheetName val="П1-НГСВВ"/>
      <sheetName val="П1-ПР"/>
      <sheetName val="П2-СБДДС"/>
      <sheetName val="Добыча нефти4"/>
      <sheetName val="поставка сравн13"/>
      <sheetName val="  2.3.2"/>
      <sheetName val="Форма2"/>
      <sheetName val="СписокТЭП"/>
      <sheetName val="14.1.2.2.(Услуги связи)"/>
      <sheetName val="#ССЫЛКА"/>
      <sheetName val="Предпосылки"/>
      <sheetName val="из сем"/>
      <sheetName val="0. Дан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sheetName val="Титул"/>
      <sheetName val="Содержание"/>
      <sheetName val="Макро"/>
      <sheetName val="СБП"/>
      <sheetName val="СБПР"/>
      <sheetName val="СБЗ-П"/>
      <sheetName val="СБЗ-ПР"/>
      <sheetName val="СБЗ-И"/>
      <sheetName val="СБЗ-Э"/>
      <sheetName val="СБЗ-КР"/>
      <sheetName val="СБЗ-В"/>
      <sheetName val="СБКВ"/>
      <sheetName val="СБЗЗ"/>
      <sheetName val="СБДР"/>
      <sheetName val="П1-М"/>
      <sheetName val="П1-Д"/>
      <sheetName val="П1-ЛД"/>
      <sheetName val="П1-ЛП"/>
      <sheetName val="П1-В"/>
      <sheetName val="П1-Т"/>
      <sheetName val="П1-П"/>
      <sheetName val="П1-Ш"/>
      <sheetName val="П1-НИС"/>
      <sheetName val="П1-Э"/>
      <sheetName val="П1-НГСВВ"/>
      <sheetName val="П1-ПР"/>
      <sheetName val="П2-СБЗЗ"/>
      <sheetName val="Добыча нефти4"/>
      <sheetName val="поставка сравн13"/>
      <sheetName val="  2.3.2"/>
      <sheetName val="14.1.2.2.(Услуги связи)"/>
      <sheetName val="#ССЫЛКА"/>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пр 6 дох"/>
      <sheetName val="ОборБалФормОтч"/>
      <sheetName val="12 из 57 АЗС"/>
      <sheetName val="МО 0012"/>
      <sheetName val="из сем"/>
      <sheetName val="  2.3.2"/>
      <sheetName val="точн2"/>
      <sheetName val="0. Данные"/>
      <sheetName val="name"/>
      <sheetName val="MS"/>
      <sheetName val="цены"/>
      <sheetName val="справка"/>
      <sheetName val="аренда цс"/>
      <sheetName val="Лист1"/>
      <sheetName val="KTG_m"/>
      <sheetName val="СПгнг"/>
      <sheetName val="мат расходы"/>
      <sheetName val="6 NK"/>
      <sheetName val="Налоги на транспорт"/>
      <sheetName val="ОХР"/>
      <sheetName val="Sheet1"/>
      <sheetName val="#ССЫЛКА"/>
      <sheetName val="Январь"/>
      <sheetName val="Форма1"/>
      <sheetName val="UNITPRICES"/>
      <sheetName val="Info"/>
      <sheetName val="Счет-ф"/>
      <sheetName val="Sheet3"/>
      <sheetName val="Sheet4"/>
      <sheetName val="янв"/>
      <sheetName val="Свод"/>
      <sheetName val="Исход"/>
      <sheetName val="Сдача "/>
      <sheetName val="ДБСП_02_ 2002"/>
      <sheetName val="всп"/>
      <sheetName val="свод2010г по гр."/>
      <sheetName val="Статьи затрат"/>
      <sheetName val="14.1.2.2.(Услуги связи)"/>
      <sheetName val="Ф3"/>
      <sheetName val="НДС"/>
      <sheetName val="3.ФОТ"/>
      <sheetName val="Income $"/>
      <sheetName val="по 2007 году план на 2008 год"/>
      <sheetName val="Movements"/>
      <sheetName val="1БО"/>
      <sheetName val="EVA"/>
      <sheetName val="коэфф"/>
      <sheetName val="2БК"/>
      <sheetName val="3БО"/>
      <sheetName val="3БК"/>
      <sheetName val="5П"/>
      <sheetName val="4П"/>
      <sheetName val="WACC"/>
      <sheetName val="д.7.001"/>
      <sheetName val="3БК Инвестиции"/>
      <sheetName val="Бюдж-тенге"/>
      <sheetName val="ЕдИзм"/>
      <sheetName val="XREF"/>
      <sheetName val="Изменяемые данные"/>
      <sheetName val="Financial ratios А3"/>
      <sheetName val="группа"/>
      <sheetName val="Пр2"/>
      <sheetName val="факт 2005 г."/>
      <sheetName val="balans 3"/>
      <sheetName val="З"/>
      <sheetName val="Ден потоки"/>
      <sheetName val="00"/>
      <sheetName val="1.411.1"/>
      <sheetName val="ОТиТБ"/>
      <sheetName val="Hidden"/>
      <sheetName val="Haul cons"/>
      <sheetName val="Распределение прибыли"/>
      <sheetName val="ДС МЗК"/>
      <sheetName val="Текущие цены"/>
      <sheetName val="рабочий"/>
      <sheetName val="окраска"/>
      <sheetName val="расчет прибыли"/>
      <sheetName val="амортиз_ввод"/>
      <sheetName val="ГПЗ_ПОСД_Способ закупок"/>
      <sheetName val="ремонт 25"/>
      <sheetName val="ФС-75"/>
      <sheetName val="ФСМн "/>
      <sheetName val="ФХ "/>
      <sheetName val="ФХС-40 "/>
      <sheetName val="ФХС-48 "/>
      <sheetName val="summary"/>
      <sheetName val="1 вариант  2009 "/>
      <sheetName val="База"/>
      <sheetName val="Инвест"/>
      <sheetName val="2в"/>
      <sheetName val="общ-нефт"/>
      <sheetName val="2а (4)"/>
      <sheetName val="2008 ГСМ"/>
      <sheetName val="Плата за загрязнение "/>
      <sheetName val="Типограф"/>
      <sheetName val="Запрос"/>
      <sheetName val="month"/>
      <sheetName val="Лист2"/>
      <sheetName val="персонала"/>
      <sheetName val="исп.см."/>
      <sheetName val="Comp06"/>
      <sheetName val="предприятия"/>
      <sheetName val="PP&amp;E mvt for 2003"/>
      <sheetName val="оборудование"/>
      <sheetName val="SUN TB"/>
      <sheetName val="ЦентрЗатр"/>
      <sheetName val="Предпр"/>
      <sheetName val="Добычанефти4"/>
      <sheetName val="поставкасравн13"/>
      <sheetName val="7.1"/>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Макро"/>
      <sheetName val="выданы таб № (от 25.01.12 ОК)"/>
      <sheetName val="F1002"/>
      <sheetName val="НДПИ"/>
      <sheetName val="XLR_NoRangeSheet"/>
      <sheetName val="расчет ГСМ НА 2013Г"/>
      <sheetName val="Страхование ГПО охр.2"/>
      <sheetName val="канат.прод."/>
      <sheetName val="ведомость"/>
      <sheetName val="2.2 ОтклОТМ"/>
      <sheetName val="1.3.2 ОТМ"/>
      <sheetName val="Курсы"/>
      <sheetName val="26.04.2013 (2)"/>
      <sheetName val="NPV"/>
      <sheetName val="линии"/>
      <sheetName val="счетчики"/>
      <sheetName val="СВОД Логистика"/>
      <sheetName val="Treatment Summary"/>
      <sheetName val="апрель"/>
      <sheetName val="май"/>
      <sheetName val="март"/>
      <sheetName val="фев"/>
      <sheetName val="Список"/>
      <sheetName val="1610"/>
      <sheetName val="1210"/>
      <sheetName val="TB"/>
      <sheetName val="PR CN"/>
      <sheetName val="FES"/>
      <sheetName val="Ком плат"/>
      <sheetName val="Кабельная продукция"/>
      <sheetName val="класс"/>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SAD Schedule"/>
      <sheetName val="Б.мчас (П)"/>
      <sheetName val="list"/>
      <sheetName val="I. Прогноз доходов"/>
      <sheetName val="план07"/>
      <sheetName val="t0_name"/>
      <sheetName val="ДД"/>
      <sheetName val="канц"/>
      <sheetName val="потр"/>
      <sheetName val="СН"/>
      <sheetName val="Списки"/>
      <sheetName val="УО"/>
      <sheetName val="_ 2_3_2"/>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п11"/>
      <sheetName val="п25ЦТАИ"/>
      <sheetName val="п25"/>
      <sheetName val="п23"/>
      <sheetName val="п26"/>
      <sheetName val="п31"/>
      <sheetName val="п4"/>
      <sheetName val="п5"/>
      <sheetName val="п7"/>
      <sheetName val="п8"/>
      <sheetName val="Control"/>
      <sheetName val="VLOOKUP"/>
      <sheetName val="INPUTMASTER"/>
      <sheetName val="H3.100 Rollforward"/>
      <sheetName val="PKF-2005"/>
      <sheetName val="GAAP TB 31.12.01  detail p&amp;l"/>
      <sheetName val="Sheet2"/>
      <sheetName val="РСза 6-м 2012"/>
      <sheetName val="июнь"/>
      <sheetName val="Пр3"/>
      <sheetName val="4.Налоги"/>
      <sheetName val="Логистика"/>
      <sheetName val="опотиз"/>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стр.145 рос. исп"/>
      <sheetName val="Отд.расх"/>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7НК"/>
      <sheetName val="Индексы"/>
      <sheetName val="Input TI"/>
      <sheetName val=""/>
      <sheetName val="Книга1"/>
      <sheetName val="5NK "/>
      <sheetName val="Main Page"/>
      <sheetName val="L-1"/>
      <sheetName val="вознаграждение"/>
      <sheetName val="Технический"/>
      <sheetName val="стр_145_рос__исп"/>
      <sheetName val="SAD_Schedule"/>
      <sheetName val="расчет_прибыли"/>
      <sheetName val="ГПЗ_ПОСД_Способ_закупок"/>
      <sheetName val="ДС_МЗК"/>
      <sheetName val="Отд_расх"/>
      <sheetName val=" По скв"/>
      <sheetName val="Кнфиг сетка"/>
      <sheetName val="5.3. Усл. связи"/>
      <sheetName val="общ.фонд  "/>
      <sheetName val="Все_по䀀歎쬂⾕⠠倀"/>
      <sheetName val="Все_по⠠렀ኣ㠾ኡ耾"/>
      <sheetName val="Источник финансирования"/>
      <sheetName val="Месяцы"/>
      <sheetName val="ЭКРБ"/>
      <sheetName val="Способ закупки"/>
      <sheetName val="ГБ"/>
      <sheetName val="Допущения"/>
      <sheetName val="34-143"/>
      <sheetName val="7  (3)"/>
      <sheetName val="Все_по䐀⩛ഀ䎃԰_x0000_缀"/>
      <sheetName val="10 БО (kzt)"/>
      <sheetName val="IFRS FS"/>
      <sheetName val="9-1"/>
      <sheetName val="4"/>
      <sheetName val="1-1"/>
      <sheetName val="1"/>
      <sheetName val="Список документов"/>
      <sheetName val="с 01.08 по 17.10 = 1569 вагонов"/>
      <sheetName val="Лист 1"/>
      <sheetName val="1кв. "/>
      <sheetName val="2кв."/>
      <sheetName val="Data"/>
      <sheetName val="ЦЕХА"/>
      <sheetName val="Все_по/_x0000_耀S_x0000__x0000_缀"/>
      <sheetName val="Бюджет"/>
      <sheetName val="Все_по쬂᎕鐁ᘲ䠺"/>
      <sheetName val="Все_по吀ᥢഀ榃԰_x0000_缀"/>
      <sheetName val="3НК"/>
      <sheetName val=" 4"/>
      <sheetName val="Проект"/>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 скв"/>
      <sheetName val="сводУМЗ"/>
      <sheetName val="План произв-ва (мес.) (бюджет)"/>
      <sheetName val="Загрузка "/>
      <sheetName val="Все_поԯ_x0000_缀_x0000__x0000__x0000_턀"/>
      <sheetName val="RSOILBAL"/>
      <sheetName val="Т2"/>
      <sheetName val="ФБ-1"/>
      <sheetName val="АСТВ"/>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Все_по㐀ᕞഀ䞃԰_x0000_缀"/>
      <sheetName val="титфин"/>
      <sheetName val="Пр.М"/>
      <sheetName val="Ф7"/>
      <sheetName val="Ф10"/>
      <sheetName val="Пр1"/>
      <sheetName val="Пр2.2"/>
      <sheetName val="Ф11"/>
      <sheetName val="Пр4 (2)"/>
      <sheetName val="Пр4"/>
      <sheetName val="Расчеты ОСД"/>
      <sheetName val="Общие"/>
      <sheetName val="Все_поԯ_x0000_缀_x0000__x0000__x0000_됀"/>
      <sheetName val="план"/>
      <sheetName val="Сводная по цехам"/>
      <sheetName val="НР"/>
      <sheetName val="ОАР"/>
      <sheetName val="Р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refreshError="1"/>
      <sheetData sheetId="210">
        <row r="1">
          <cell r="G1">
            <v>0</v>
          </cell>
        </row>
      </sheetData>
      <sheetData sheetId="211"/>
      <sheetData sheetId="212">
        <row r="1">
          <cell r="G1">
            <v>0</v>
          </cell>
        </row>
      </sheetData>
      <sheetData sheetId="213">
        <row r="1">
          <cell r="G1">
            <v>0</v>
          </cell>
        </row>
      </sheetData>
      <sheetData sheetId="214">
        <row r="1">
          <cell r="G1">
            <v>0</v>
          </cell>
        </row>
      </sheetData>
      <sheetData sheetId="215">
        <row r="1">
          <cell r="G1">
            <v>0</v>
          </cell>
        </row>
      </sheetData>
      <sheetData sheetId="216">
        <row r="1">
          <cell r="G1">
            <v>0</v>
          </cell>
        </row>
      </sheetData>
      <sheetData sheetId="217">
        <row r="1">
          <cell r="G1">
            <v>0</v>
          </cell>
        </row>
      </sheetData>
      <sheetData sheetId="218">
        <row r="1">
          <cell r="G1">
            <v>0</v>
          </cell>
        </row>
      </sheetData>
      <sheetData sheetId="219">
        <row r="1">
          <cell r="G1">
            <v>0</v>
          </cell>
        </row>
      </sheetData>
      <sheetData sheetId="220">
        <row r="1">
          <cell r="G1">
            <v>0</v>
          </cell>
        </row>
      </sheetData>
      <sheetData sheetId="221">
        <row r="1">
          <cell r="G1">
            <v>0</v>
          </cell>
        </row>
      </sheetData>
      <sheetData sheetId="222">
        <row r="1">
          <cell r="G1">
            <v>0</v>
          </cell>
        </row>
      </sheetData>
      <sheetData sheetId="223">
        <row r="1">
          <cell r="G1">
            <v>0</v>
          </cell>
        </row>
      </sheetData>
      <sheetData sheetId="224">
        <row r="1">
          <cell r="G1">
            <v>0</v>
          </cell>
        </row>
      </sheetData>
      <sheetData sheetId="225">
        <row r="1">
          <cell r="G1">
            <v>0</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v>0</v>
          </cell>
        </row>
      </sheetData>
      <sheetData sheetId="231">
        <row r="1">
          <cell r="G1" t="str">
            <v xml:space="preserve"> </v>
          </cell>
        </row>
      </sheetData>
      <sheetData sheetId="232">
        <row r="1">
          <cell r="G1">
            <v>0</v>
          </cell>
        </row>
      </sheetData>
      <sheetData sheetId="233">
        <row r="1">
          <cell r="G1" t="str">
            <v xml:space="preserve"> </v>
          </cell>
        </row>
      </sheetData>
      <sheetData sheetId="234">
        <row r="1">
          <cell r="G1">
            <v>0</v>
          </cell>
        </row>
      </sheetData>
      <sheetData sheetId="235">
        <row r="1">
          <cell r="G1" t="str">
            <v xml:space="preserve"> </v>
          </cell>
        </row>
      </sheetData>
      <sheetData sheetId="236">
        <row r="1">
          <cell r="G1">
            <v>0</v>
          </cell>
        </row>
      </sheetData>
      <sheetData sheetId="237">
        <row r="1">
          <cell r="G1">
            <v>0</v>
          </cell>
        </row>
      </sheetData>
      <sheetData sheetId="238">
        <row r="1">
          <cell r="G1">
            <v>0</v>
          </cell>
        </row>
      </sheetData>
      <sheetData sheetId="239">
        <row r="1">
          <cell r="G1" t="str">
            <v xml:space="preserve"> </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t="str">
            <v xml:space="preserve"> </v>
          </cell>
        </row>
      </sheetData>
      <sheetData sheetId="245">
        <row r="1">
          <cell r="G1">
            <v>0</v>
          </cell>
        </row>
      </sheetData>
      <sheetData sheetId="246">
        <row r="1">
          <cell r="G1" t="str">
            <v xml:space="preserve"> </v>
          </cell>
        </row>
      </sheetData>
      <sheetData sheetId="247">
        <row r="1">
          <cell r="G1">
            <v>0</v>
          </cell>
        </row>
      </sheetData>
      <sheetData sheetId="248">
        <row r="1">
          <cell r="G1" t="str">
            <v xml:space="preserve"> </v>
          </cell>
        </row>
      </sheetData>
      <sheetData sheetId="249">
        <row r="1">
          <cell r="G1">
            <v>0</v>
          </cell>
        </row>
      </sheetData>
      <sheetData sheetId="250">
        <row r="1">
          <cell r="G1">
            <v>0</v>
          </cell>
        </row>
      </sheetData>
      <sheetData sheetId="251">
        <row r="1">
          <cell r="G1">
            <v>0</v>
          </cell>
        </row>
      </sheetData>
      <sheetData sheetId="252">
        <row r="1">
          <cell r="G1">
            <v>0</v>
          </cell>
        </row>
      </sheetData>
      <sheetData sheetId="253">
        <row r="1">
          <cell r="G1">
            <v>0</v>
          </cell>
        </row>
      </sheetData>
      <sheetData sheetId="254">
        <row r="1">
          <cell r="G1">
            <v>0</v>
          </cell>
        </row>
      </sheetData>
      <sheetData sheetId="255">
        <row r="1">
          <cell r="G1">
            <v>0</v>
          </cell>
        </row>
      </sheetData>
      <sheetData sheetId="256">
        <row r="1">
          <cell r="G1">
            <v>0</v>
          </cell>
        </row>
      </sheetData>
      <sheetData sheetId="257">
        <row r="1">
          <cell r="G1">
            <v>0</v>
          </cell>
        </row>
      </sheetData>
      <sheetData sheetId="258">
        <row r="1">
          <cell r="G1">
            <v>0</v>
          </cell>
        </row>
      </sheetData>
      <sheetData sheetId="259">
        <row r="1">
          <cell r="G1">
            <v>0</v>
          </cell>
        </row>
      </sheetData>
      <sheetData sheetId="260">
        <row r="1">
          <cell r="G1">
            <v>0</v>
          </cell>
        </row>
      </sheetData>
      <sheetData sheetId="261">
        <row r="1">
          <cell r="G1">
            <v>0</v>
          </cell>
        </row>
      </sheetData>
      <sheetData sheetId="262">
        <row r="1">
          <cell r="G1">
            <v>0</v>
          </cell>
        </row>
      </sheetData>
      <sheetData sheetId="263">
        <row r="1">
          <cell r="G1">
            <v>0</v>
          </cell>
        </row>
      </sheetData>
      <sheetData sheetId="264">
        <row r="1">
          <cell r="G1">
            <v>0</v>
          </cell>
        </row>
      </sheetData>
      <sheetData sheetId="265">
        <row r="1">
          <cell r="G1">
            <v>0</v>
          </cell>
        </row>
      </sheetData>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
          <cell r="G1" t="str">
            <v xml:space="preserve"> </v>
          </cell>
        </row>
      </sheetData>
      <sheetData sheetId="467" refreshError="1"/>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ow r="1">
          <cell r="G1">
            <v>0</v>
          </cell>
        </row>
      </sheetData>
      <sheetData sheetId="544">
        <row r="1">
          <cell r="G1">
            <v>0</v>
          </cell>
        </row>
      </sheetData>
      <sheetData sheetId="545">
        <row r="1">
          <cell r="G1">
            <v>0</v>
          </cell>
        </row>
      </sheetData>
      <sheetData sheetId="546">
        <row r="1">
          <cell r="G1">
            <v>0</v>
          </cell>
        </row>
      </sheetData>
      <sheetData sheetId="547">
        <row r="1">
          <cell r="G1">
            <v>0</v>
          </cell>
        </row>
      </sheetData>
      <sheetData sheetId="548">
        <row r="1">
          <cell r="G1">
            <v>0</v>
          </cell>
        </row>
      </sheetData>
      <sheetData sheetId="549">
        <row r="1">
          <cell r="G1">
            <v>0</v>
          </cell>
        </row>
      </sheetData>
      <sheetData sheetId="550">
        <row r="1">
          <cell r="G1">
            <v>0</v>
          </cell>
        </row>
      </sheetData>
      <sheetData sheetId="551" refreshError="1"/>
      <sheetData sheetId="552" refreshError="1"/>
      <sheetData sheetId="553" refreshError="1"/>
      <sheetData sheetId="554" refreshError="1"/>
      <sheetData sheetId="555" refreshError="1"/>
      <sheetData sheetId="556" refreshError="1"/>
      <sheetData sheetId="557"/>
      <sheetData sheetId="558" refreshError="1"/>
      <sheetData sheetId="5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ь КМГ"/>
      <sheetName val="Модель КТО"/>
      <sheetName val="МодельППП (Свод)"/>
      <sheetName val="МодельППП (нефть)"/>
      <sheetName val="МодельППП (вода)"/>
      <sheetName val="МодельАП (Свод)"/>
      <sheetName val="МодельАП (Нефть)"/>
      <sheetName val="Использование природного сырья"/>
      <sheetName val="МодельАП (Вода)"/>
      <sheetName val="Сырье и материалы"/>
      <sheetName val="ГСМ"/>
      <sheetName val="Топливо"/>
      <sheetName val="ФОТ"/>
      <sheetName val="Энергия"/>
      <sheetName val="Амортизация"/>
      <sheetName val="Кап. ремонт"/>
      <sheetName val="ЗФ КР"/>
      <sheetName val="Капитализация (ЗФ)"/>
      <sheetName val="Тек.ремонт"/>
      <sheetName val="ПНР"/>
      <sheetName val="Технол.расходы"/>
      <sheetName val="Авиа"/>
      <sheetName val="Услуги связи"/>
      <sheetName val="Связь"/>
      <sheetName val="Транспорт грузов"/>
      <sheetName val="Служба метрологии"/>
      <sheetName val="Ком.расходы"/>
      <sheetName val="Диагностика"/>
      <sheetName val="ОТиТБ"/>
      <sheetName val="НИОКР"/>
      <sheetName val="НТД"/>
      <sheetName val="подготовка кадров "/>
      <sheetName val="Охрана окр.среды"/>
      <sheetName val="Страхование"/>
      <sheetName val="сод. и лиц. автотр. "/>
      <sheetName val="Другие прочие "/>
      <sheetName val="услуги банков"/>
      <sheetName val="почтово-канц. расходы"/>
      <sheetName val="Содерж. адм.зданий"/>
      <sheetName val="Аренда"/>
      <sheetName val="юр конслт услуги"/>
      <sheetName val="Налоги"/>
      <sheetName val="Реклама"/>
      <sheetName val="Имиджевая"/>
      <sheetName val="охрана"/>
      <sheetName val="Другие2"/>
      <sheetName val="соц пособия и МП"/>
      <sheetName val="Спонсорская помощь"/>
      <sheetName val="Социальная сфера"/>
      <sheetName val="Расх.на кул.озд.мер. "/>
      <sheetName val="Пр. соцвыпл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ЦентрЗатр"/>
      <sheetName val="2_2_ОтклОТМ"/>
      <sheetName val="1_3_2_ОТМ"/>
      <sheetName val="13 NGDO"/>
      <sheetName val="Добыча нефти4"/>
      <sheetName val="поставка сравн13"/>
      <sheetName val="МодельППП (Свод)"/>
      <sheetName val="жд тарифы"/>
      <sheetName val="1кв. "/>
      <sheetName val="2кв."/>
      <sheetName val="14.1.2.2.(Услуги связи)"/>
      <sheetName val="I. Прогноз доходов"/>
      <sheetName val="бартер"/>
      <sheetName val="Input TD"/>
      <sheetName val="2.2 ОтклОТМ"/>
      <sheetName val="1.3.2 ОТМ"/>
      <sheetName val="Предпр"/>
      <sheetName val="ЕдИзм"/>
      <sheetName val="ОборБалФормОтч"/>
      <sheetName val="МО 0012"/>
      <sheetName val="Статьи ТЭП_старая структура"/>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Sheet5"/>
      <sheetName val="Сеть"/>
      <sheetName val="общие данные"/>
      <sheetName val="Loans out"/>
      <sheetName val="ввод-вывод ОС авг2004- 2005"/>
      <sheetName val="5NK "/>
      <sheetName val="из сем"/>
      <sheetName val="Форма1"/>
      <sheetName val="10 БО (kzt)"/>
      <sheetName val="Штатное 2012-2015"/>
      <sheetName val="смета"/>
      <sheetName val="Бюджет"/>
      <sheetName val="Пр2"/>
      <sheetName val="  2.3.2"/>
      <sheetName val="PL12"/>
      <sheetName val="Форма3.6"/>
      <sheetName val="элементы"/>
      <sheetName val="MATRIX_DA_10"/>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L-1"/>
      <sheetName val="Титул1"/>
      <sheetName val="Нефть"/>
      <sheetName val="флормиро"/>
      <sheetName val="Hidden"/>
      <sheetName val="s"/>
      <sheetName val="Способ закупки"/>
      <sheetName val="Макро"/>
      <sheetName val="list"/>
      <sheetName val="1 (2)"/>
      <sheetName val="2в"/>
      <sheetName val="Об-я св-а"/>
      <sheetName val="МОП"/>
      <sheetName val="Cash flow 2011"/>
      <sheetName val="ЭКРБ"/>
      <sheetName val="7НК"/>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потр"/>
      <sheetName val="СН"/>
      <sheetName val="апрель 09."/>
      <sheetName val="сброс"/>
      <sheetName val="КБ"/>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VLOOKUP"/>
      <sheetName val="INPUTMASTER"/>
      <sheetName val="АТиК"/>
      <sheetName val="Потребители"/>
      <sheetName val="Блоки"/>
      <sheetName val="Сдача "/>
      <sheetName val="Datasheet"/>
      <sheetName val="ПРОГНОЗ_1"/>
      <sheetName val="отделы"/>
      <sheetName val="Приложение 7 (ЕНП)"/>
      <sheetName val="LME_prices"/>
      <sheetName val="AFS"/>
      <sheetName val="8180 (8181,8182)"/>
      <sheetName val="8082"/>
      <sheetName val="8250"/>
      <sheetName val="8140"/>
      <sheetName val="8070"/>
      <sheetName val="8145"/>
      <sheetName val="8200"/>
      <sheetName val="8113"/>
      <sheetName val="XREF"/>
      <sheetName val="8210"/>
      <sheetName val="Movements"/>
      <sheetName val="Собственный капитал"/>
      <sheetName val="Balance Sheet"/>
      <sheetName val="поставка_сравн132"/>
      <sheetName val="Добыча_нефти42"/>
      <sheetName val="МодельППП_(Свод)2"/>
      <sheetName val="13_NGDO2"/>
      <sheetName val="жд_тарифы2"/>
      <sheetName val="1кв__2"/>
      <sheetName val="2кв_2"/>
      <sheetName val="14_1_2_2_(Услуги_связи)2"/>
      <sheetName val="I__Прогноз_доходов2"/>
      <sheetName val="Input_TD2"/>
      <sheetName val="2_2_ОтклОТМ3"/>
      <sheetName val="1_3_2_ОТМ3"/>
      <sheetName val="МО_00122"/>
      <sheetName val="Статьи_ТЭП_старая_структура2"/>
      <sheetName val="Notes_IS2"/>
      <sheetName val="Prelim_Cost2"/>
      <sheetName val="Отпуск_продукции2"/>
      <sheetName val="1_класс2"/>
      <sheetName val="2_класс2"/>
      <sheetName val="3_класс2"/>
      <sheetName val="4_класс2"/>
      <sheetName val="5_класс2"/>
      <sheetName val="спецпит,проездн_2"/>
      <sheetName val="общие_данные2"/>
      <sheetName val="Loans_out2"/>
      <sheetName val="ввод-вывод_ОС_авг2004-_20052"/>
      <sheetName val="5NK_2"/>
      <sheetName val="из_сем2"/>
      <sheetName val="10_БО_(kzt)2"/>
      <sheetName val="Штатное_2012-20152"/>
      <sheetName val="__2_3_22"/>
      <sheetName val="Форма3_6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Способ_закупки"/>
      <sheetName val="1_(2)2"/>
      <sheetName val="Об-я_св-а2"/>
      <sheetName val="Cash_flow_20112"/>
      <sheetName val="апрель_09_1"/>
      <sheetName val="Сдача_"/>
      <sheetName val="Приложение_7_(ЕНП)"/>
      <sheetName val="д.7.001"/>
      <sheetName val="форма 3 смета затрат"/>
      <sheetName val="PP&amp;E mvt for 2003"/>
      <sheetName val="Направления обучения"/>
      <sheetName val="Табельные номера сотрудников"/>
      <sheetName val="Лист2"/>
      <sheetName val="Sep"/>
      <sheetName val="массив ДЗО"/>
      <sheetName val="Преискурант"/>
      <sheetName val=""/>
      <sheetName val="новая №5"/>
      <sheetName val="УУ 9 мес.2014"/>
      <sheetName val="Гр5(о)"/>
      <sheetName val="Пок"/>
      <sheetName val="черновик"/>
      <sheetName val="TB-300699-Final"/>
      <sheetName val="capex_kzt"/>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I KEY INFORMATION"/>
      <sheetName val="ati"/>
      <sheetName val="I1"/>
      <sheetName val="I2"/>
      <sheetName val="Dictionaries"/>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Capex"/>
      <sheetName val="BS new"/>
      <sheetName val="сортамент"/>
      <sheetName val="Заполните"/>
      <sheetName val="План"/>
      <sheetName val="Факт"/>
      <sheetName val="Лист5"/>
      <sheetName val="WBS elements RS-v.02A"/>
      <sheetName val="Прайс 2005"/>
      <sheetName val="2010"/>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pageSetUpPr fitToPage="1"/>
  </sheetPr>
  <dimension ref="A1:BK46"/>
  <sheetViews>
    <sheetView topLeftCell="A7" zoomScale="98" zoomScaleNormal="98" workbookViewId="0">
      <selection activeCell="C42" sqref="C42"/>
    </sheetView>
  </sheetViews>
  <sheetFormatPr defaultColWidth="9.140625" defaultRowHeight="12.75"/>
  <cols>
    <col min="1" max="1" width="5.5703125" style="70" customWidth="1"/>
    <col min="2" max="2" width="6" style="70" customWidth="1"/>
    <col min="3" max="3" width="34.7109375" style="70" customWidth="1"/>
    <col min="4" max="4" width="5" style="70" customWidth="1"/>
    <col min="5" max="5" width="12.28515625" style="70" customWidth="1"/>
    <col min="6" max="6" width="5" style="70" customWidth="1"/>
    <col min="7" max="7" width="11.42578125" style="70" customWidth="1"/>
    <col min="8" max="8" width="4.5703125" style="70" customWidth="1"/>
    <col min="9" max="9" width="12" style="70" customWidth="1"/>
    <col min="10" max="10" width="4.42578125" style="70" customWidth="1"/>
    <col min="11" max="11" width="12.28515625" style="70" customWidth="1"/>
    <col min="12" max="12" width="4.85546875" style="70" customWidth="1"/>
    <col min="13" max="13" width="12.85546875" style="70" customWidth="1"/>
    <col min="14" max="14" width="4.42578125" style="70" customWidth="1"/>
    <col min="15" max="15" width="13.28515625" style="70" customWidth="1"/>
    <col min="16" max="16" width="4.85546875" style="70" customWidth="1"/>
    <col min="17" max="17" width="11" style="70" customWidth="1"/>
    <col min="18" max="18" width="5" style="70" customWidth="1"/>
    <col min="19" max="19" width="12.7109375" style="70" customWidth="1"/>
    <col min="20" max="20" width="4.42578125" style="70" customWidth="1"/>
    <col min="21" max="21" width="11.7109375" style="70" customWidth="1"/>
    <col min="22" max="22" width="4.7109375" style="70" customWidth="1"/>
    <col min="23" max="23" width="11.7109375" style="70" customWidth="1"/>
    <col min="24" max="24" width="4.5703125" style="70" customWidth="1"/>
    <col min="25" max="25" width="9.7109375" style="70" customWidth="1"/>
    <col min="26" max="26" width="4.42578125" style="70" customWidth="1"/>
    <col min="27" max="27" width="12" style="70" customWidth="1"/>
    <col min="28" max="28" width="5" style="70" customWidth="1"/>
    <col min="29" max="29" width="9.85546875" style="70" customWidth="1"/>
    <col min="30" max="30" width="4.7109375" style="70" customWidth="1"/>
    <col min="31" max="31" width="12.85546875" style="70" customWidth="1"/>
    <col min="32" max="32" width="5.5703125" style="70" customWidth="1"/>
    <col min="33" max="33" width="10.7109375" style="70" customWidth="1"/>
    <col min="34" max="34" width="4.7109375" style="70" customWidth="1"/>
    <col min="35" max="35" width="12.28515625" style="70" customWidth="1"/>
    <col min="36" max="36" width="4.42578125" style="70" customWidth="1"/>
    <col min="37" max="37" width="12.28515625" style="70" customWidth="1"/>
    <col min="38" max="38" width="4.85546875" style="70" customWidth="1"/>
    <col min="39" max="39" width="12.28515625" style="70" customWidth="1"/>
    <col min="40" max="40" width="5.28515625" style="70" customWidth="1"/>
    <col min="41" max="41" width="12.28515625" style="70" customWidth="1"/>
    <col min="42" max="42" width="4.7109375" style="70" customWidth="1"/>
    <col min="43" max="43" width="12.28515625" style="70" customWidth="1"/>
    <col min="44" max="44" width="5.140625" style="70" customWidth="1"/>
    <col min="45" max="45" width="12.28515625" style="70" customWidth="1"/>
    <col min="46" max="46" width="4.85546875" style="70" customWidth="1"/>
    <col min="47" max="47" width="12.28515625" style="70" customWidth="1"/>
    <col min="48" max="48" width="4.7109375" style="70" customWidth="1"/>
    <col min="49" max="49" width="12.28515625" style="70" customWidth="1"/>
    <col min="50" max="50" width="4.85546875" style="70" customWidth="1"/>
    <col min="51" max="51" width="12.28515625" style="70" customWidth="1"/>
    <col min="52" max="52" width="5.42578125" style="70" customWidth="1"/>
    <col min="53" max="53" width="11" style="70" customWidth="1"/>
    <col min="54" max="54" width="5.7109375" style="70" customWidth="1"/>
    <col min="55" max="55" width="11.140625" style="70" customWidth="1"/>
    <col min="56" max="56" width="5.7109375" style="70" customWidth="1"/>
    <col min="57" max="57" width="11.140625" style="70" customWidth="1"/>
    <col min="58" max="58" width="5" style="70" customWidth="1"/>
    <col min="59" max="59" width="10.5703125" style="70" customWidth="1"/>
    <col min="60" max="60" width="5.140625" style="70" customWidth="1"/>
    <col min="61" max="61" width="12.28515625" style="70" customWidth="1"/>
    <col min="62" max="62" width="5.5703125" style="70" customWidth="1"/>
    <col min="63" max="63" width="11.7109375" style="70" customWidth="1"/>
    <col min="64" max="16384" width="9.140625" style="70"/>
  </cols>
  <sheetData>
    <row r="1" spans="1:63" ht="18.75" customHeight="1">
      <c r="A1" s="195" t="s">
        <v>94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row>
    <row r="2" spans="1:63" ht="20.25">
      <c r="A2" s="197" t="s">
        <v>16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row>
    <row r="3" spans="1:63" ht="16.5" customHeight="1" thickBot="1">
      <c r="A3" s="171"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row>
    <row r="4" spans="1:63" s="71" customFormat="1" ht="15.75" customHeight="1" thickBot="1">
      <c r="A4" s="186" t="s">
        <v>17</v>
      </c>
      <c r="B4" s="192" t="s">
        <v>95</v>
      </c>
      <c r="C4" s="189" t="s">
        <v>18</v>
      </c>
      <c r="D4" s="173" t="s">
        <v>208</v>
      </c>
      <c r="E4" s="174"/>
      <c r="F4" s="174"/>
      <c r="G4" s="174"/>
      <c r="H4" s="173" t="s">
        <v>191</v>
      </c>
      <c r="I4" s="175"/>
      <c r="J4" s="173" t="s">
        <v>209</v>
      </c>
      <c r="K4" s="174"/>
      <c r="L4" s="174"/>
      <c r="M4" s="175"/>
      <c r="N4" s="183" t="s">
        <v>192</v>
      </c>
      <c r="O4" s="184"/>
      <c r="P4" s="184"/>
      <c r="Q4" s="184"/>
      <c r="R4" s="184"/>
      <c r="S4" s="184"/>
      <c r="T4" s="184"/>
      <c r="U4" s="184"/>
      <c r="V4" s="184"/>
      <c r="W4" s="184"/>
      <c r="X4" s="184"/>
      <c r="Y4" s="184"/>
      <c r="Z4" s="184"/>
      <c r="AA4" s="184"/>
      <c r="AB4" s="184"/>
      <c r="AC4" s="185"/>
      <c r="AD4" s="173" t="s">
        <v>99</v>
      </c>
      <c r="AE4" s="175"/>
      <c r="AF4" s="173" t="s">
        <v>210</v>
      </c>
      <c r="AG4" s="174"/>
      <c r="AH4" s="174"/>
      <c r="AI4" s="175"/>
      <c r="AJ4" s="183" t="s">
        <v>211</v>
      </c>
      <c r="AK4" s="184"/>
      <c r="AL4" s="184"/>
      <c r="AM4" s="184"/>
      <c r="AN4" s="184"/>
      <c r="AO4" s="184"/>
      <c r="AP4" s="184"/>
      <c r="AQ4" s="184"/>
      <c r="AR4" s="184"/>
      <c r="AS4" s="184"/>
      <c r="AT4" s="184"/>
      <c r="AU4" s="184"/>
      <c r="AV4" s="184"/>
      <c r="AW4" s="184"/>
      <c r="AX4" s="184"/>
      <c r="AY4" s="185"/>
      <c r="AZ4" s="173" t="s">
        <v>203</v>
      </c>
      <c r="BA4" s="174"/>
      <c r="BB4" s="174"/>
      <c r="BC4" s="175"/>
      <c r="BD4" s="173" t="s">
        <v>204</v>
      </c>
      <c r="BE4" s="174"/>
      <c r="BF4" s="174"/>
      <c r="BG4" s="175"/>
      <c r="BH4" s="173" t="s">
        <v>205</v>
      </c>
      <c r="BI4" s="174"/>
      <c r="BJ4" s="174"/>
      <c r="BK4" s="175"/>
    </row>
    <row r="5" spans="1:63" s="71" customFormat="1" ht="50.25" customHeight="1">
      <c r="A5" s="187"/>
      <c r="B5" s="193"/>
      <c r="C5" s="190"/>
      <c r="D5" s="176"/>
      <c r="E5" s="177"/>
      <c r="F5" s="177"/>
      <c r="G5" s="177"/>
      <c r="H5" s="176"/>
      <c r="I5" s="178"/>
      <c r="J5" s="176"/>
      <c r="K5" s="177"/>
      <c r="L5" s="177"/>
      <c r="M5" s="178"/>
      <c r="N5" s="176" t="s">
        <v>19</v>
      </c>
      <c r="O5" s="177"/>
      <c r="P5" s="177"/>
      <c r="Q5" s="178"/>
      <c r="R5" s="176" t="s">
        <v>20</v>
      </c>
      <c r="S5" s="177"/>
      <c r="T5" s="177"/>
      <c r="U5" s="178"/>
      <c r="V5" s="176" t="s">
        <v>21</v>
      </c>
      <c r="W5" s="177"/>
      <c r="X5" s="177"/>
      <c r="Y5" s="178"/>
      <c r="Z5" s="176" t="s">
        <v>22</v>
      </c>
      <c r="AA5" s="177"/>
      <c r="AB5" s="177"/>
      <c r="AC5" s="177"/>
      <c r="AD5" s="176"/>
      <c r="AE5" s="178"/>
      <c r="AF5" s="176"/>
      <c r="AG5" s="177"/>
      <c r="AH5" s="177"/>
      <c r="AI5" s="178"/>
      <c r="AJ5" s="176" t="s">
        <v>19</v>
      </c>
      <c r="AK5" s="177"/>
      <c r="AL5" s="177"/>
      <c r="AM5" s="178"/>
      <c r="AN5" s="176" t="s">
        <v>20</v>
      </c>
      <c r="AO5" s="177"/>
      <c r="AP5" s="177"/>
      <c r="AQ5" s="178"/>
      <c r="AR5" s="176" t="s">
        <v>21</v>
      </c>
      <c r="AS5" s="177"/>
      <c r="AT5" s="177"/>
      <c r="AU5" s="178"/>
      <c r="AV5" s="176" t="s">
        <v>22</v>
      </c>
      <c r="AW5" s="177"/>
      <c r="AX5" s="177"/>
      <c r="AY5" s="177"/>
      <c r="AZ5" s="176"/>
      <c r="BA5" s="177"/>
      <c r="BB5" s="177"/>
      <c r="BC5" s="178"/>
      <c r="BD5" s="176"/>
      <c r="BE5" s="177"/>
      <c r="BF5" s="177"/>
      <c r="BG5" s="178"/>
      <c r="BH5" s="176"/>
      <c r="BI5" s="177"/>
      <c r="BJ5" s="177"/>
      <c r="BK5" s="178"/>
    </row>
    <row r="6" spans="1:63" s="71" customFormat="1" ht="21" customHeight="1">
      <c r="A6" s="187"/>
      <c r="B6" s="193"/>
      <c r="C6" s="190"/>
      <c r="D6" s="200" t="s">
        <v>23</v>
      </c>
      <c r="E6" s="201"/>
      <c r="F6" s="201" t="s">
        <v>24</v>
      </c>
      <c r="G6" s="181"/>
      <c r="H6" s="179" t="s">
        <v>23</v>
      </c>
      <c r="I6" s="182"/>
      <c r="J6" s="179" t="s">
        <v>23</v>
      </c>
      <c r="K6" s="180"/>
      <c r="L6" s="181" t="s">
        <v>24</v>
      </c>
      <c r="M6" s="182"/>
      <c r="N6" s="179" t="s">
        <v>23</v>
      </c>
      <c r="O6" s="180"/>
      <c r="P6" s="181" t="s">
        <v>24</v>
      </c>
      <c r="Q6" s="182"/>
      <c r="R6" s="179" t="s">
        <v>23</v>
      </c>
      <c r="S6" s="180"/>
      <c r="T6" s="181" t="s">
        <v>24</v>
      </c>
      <c r="U6" s="182"/>
      <c r="V6" s="179" t="s">
        <v>23</v>
      </c>
      <c r="W6" s="180"/>
      <c r="X6" s="181" t="s">
        <v>24</v>
      </c>
      <c r="Y6" s="182"/>
      <c r="Z6" s="179" t="s">
        <v>23</v>
      </c>
      <c r="AA6" s="180"/>
      <c r="AB6" s="181" t="s">
        <v>24</v>
      </c>
      <c r="AC6" s="199"/>
      <c r="AD6" s="179" t="s">
        <v>23</v>
      </c>
      <c r="AE6" s="182"/>
      <c r="AF6" s="179" t="s">
        <v>23</v>
      </c>
      <c r="AG6" s="180"/>
      <c r="AH6" s="181" t="s">
        <v>24</v>
      </c>
      <c r="AI6" s="182"/>
      <c r="AJ6" s="179" t="s">
        <v>23</v>
      </c>
      <c r="AK6" s="180"/>
      <c r="AL6" s="181" t="s">
        <v>24</v>
      </c>
      <c r="AM6" s="182"/>
      <c r="AN6" s="179" t="s">
        <v>23</v>
      </c>
      <c r="AO6" s="180"/>
      <c r="AP6" s="181" t="s">
        <v>24</v>
      </c>
      <c r="AQ6" s="182"/>
      <c r="AR6" s="179" t="s">
        <v>23</v>
      </c>
      <c r="AS6" s="180"/>
      <c r="AT6" s="181" t="s">
        <v>24</v>
      </c>
      <c r="AU6" s="182"/>
      <c r="AV6" s="179" t="s">
        <v>23</v>
      </c>
      <c r="AW6" s="180"/>
      <c r="AX6" s="181" t="s">
        <v>24</v>
      </c>
      <c r="AY6" s="199"/>
      <c r="AZ6" s="179" t="s">
        <v>23</v>
      </c>
      <c r="BA6" s="180"/>
      <c r="BB6" s="181" t="s">
        <v>24</v>
      </c>
      <c r="BC6" s="182"/>
      <c r="BD6" s="179" t="s">
        <v>23</v>
      </c>
      <c r="BE6" s="180"/>
      <c r="BF6" s="181" t="s">
        <v>24</v>
      </c>
      <c r="BG6" s="182"/>
      <c r="BH6" s="179" t="s">
        <v>23</v>
      </c>
      <c r="BI6" s="180"/>
      <c r="BJ6" s="181" t="s">
        <v>24</v>
      </c>
      <c r="BK6" s="182"/>
    </row>
    <row r="7" spans="1:63" s="71" customFormat="1" ht="25.5">
      <c r="A7" s="188"/>
      <c r="B7" s="194"/>
      <c r="C7" s="191"/>
      <c r="D7" s="72" t="s">
        <v>1</v>
      </c>
      <c r="E7" s="73" t="s">
        <v>25</v>
      </c>
      <c r="F7" s="73" t="s">
        <v>1</v>
      </c>
      <c r="G7" s="74" t="s">
        <v>25</v>
      </c>
      <c r="H7" s="72" t="s">
        <v>1</v>
      </c>
      <c r="I7" s="75" t="s">
        <v>25</v>
      </c>
      <c r="J7" s="72" t="s">
        <v>1</v>
      </c>
      <c r="K7" s="73" t="s">
        <v>25</v>
      </c>
      <c r="L7" s="73" t="s">
        <v>1</v>
      </c>
      <c r="M7" s="75" t="s">
        <v>25</v>
      </c>
      <c r="N7" s="72" t="s">
        <v>1</v>
      </c>
      <c r="O7" s="73" t="s">
        <v>25</v>
      </c>
      <c r="P7" s="73" t="s">
        <v>1</v>
      </c>
      <c r="Q7" s="75" t="s">
        <v>25</v>
      </c>
      <c r="R7" s="72" t="s">
        <v>1</v>
      </c>
      <c r="S7" s="73" t="s">
        <v>25</v>
      </c>
      <c r="T7" s="73" t="s">
        <v>1</v>
      </c>
      <c r="U7" s="75" t="s">
        <v>25</v>
      </c>
      <c r="V7" s="72" t="s">
        <v>1</v>
      </c>
      <c r="W7" s="73" t="s">
        <v>25</v>
      </c>
      <c r="X7" s="73" t="s">
        <v>1</v>
      </c>
      <c r="Y7" s="75" t="s">
        <v>25</v>
      </c>
      <c r="Z7" s="72" t="s">
        <v>1</v>
      </c>
      <c r="AA7" s="73" t="s">
        <v>25</v>
      </c>
      <c r="AB7" s="73" t="s">
        <v>1</v>
      </c>
      <c r="AC7" s="75" t="s">
        <v>25</v>
      </c>
      <c r="AD7" s="72" t="s">
        <v>1</v>
      </c>
      <c r="AE7" s="75" t="s">
        <v>25</v>
      </c>
      <c r="AF7" s="111" t="s">
        <v>1</v>
      </c>
      <c r="AG7" s="110" t="s">
        <v>25</v>
      </c>
      <c r="AH7" s="110" t="s">
        <v>1</v>
      </c>
      <c r="AI7" s="75" t="s">
        <v>25</v>
      </c>
      <c r="AJ7" s="120" t="s">
        <v>1</v>
      </c>
      <c r="AK7" s="119" t="s">
        <v>25</v>
      </c>
      <c r="AL7" s="119" t="s">
        <v>1</v>
      </c>
      <c r="AM7" s="75" t="s">
        <v>25</v>
      </c>
      <c r="AN7" s="120" t="s">
        <v>1</v>
      </c>
      <c r="AO7" s="119" t="s">
        <v>25</v>
      </c>
      <c r="AP7" s="119" t="s">
        <v>1</v>
      </c>
      <c r="AQ7" s="75" t="s">
        <v>25</v>
      </c>
      <c r="AR7" s="120" t="s">
        <v>1</v>
      </c>
      <c r="AS7" s="119" t="s">
        <v>25</v>
      </c>
      <c r="AT7" s="119" t="s">
        <v>1</v>
      </c>
      <c r="AU7" s="75" t="s">
        <v>25</v>
      </c>
      <c r="AV7" s="120" t="s">
        <v>1</v>
      </c>
      <c r="AW7" s="119" t="s">
        <v>25</v>
      </c>
      <c r="AX7" s="119" t="s">
        <v>1</v>
      </c>
      <c r="AY7" s="75" t="s">
        <v>25</v>
      </c>
      <c r="AZ7" s="111" t="s">
        <v>1</v>
      </c>
      <c r="BA7" s="110" t="s">
        <v>25</v>
      </c>
      <c r="BB7" s="110" t="s">
        <v>1</v>
      </c>
      <c r="BC7" s="75" t="s">
        <v>25</v>
      </c>
      <c r="BD7" s="111" t="s">
        <v>1</v>
      </c>
      <c r="BE7" s="110" t="s">
        <v>25</v>
      </c>
      <c r="BF7" s="110" t="s">
        <v>1</v>
      </c>
      <c r="BG7" s="75" t="s">
        <v>25</v>
      </c>
      <c r="BH7" s="111" t="s">
        <v>1</v>
      </c>
      <c r="BI7" s="110" t="s">
        <v>25</v>
      </c>
      <c r="BJ7" s="110" t="s">
        <v>1</v>
      </c>
      <c r="BK7" s="75" t="s">
        <v>25</v>
      </c>
    </row>
    <row r="8" spans="1:63">
      <c r="A8" s="76" t="s">
        <v>26</v>
      </c>
      <c r="B8" s="77"/>
      <c r="C8" s="78" t="s">
        <v>27</v>
      </c>
      <c r="D8" s="76">
        <v>10</v>
      </c>
      <c r="E8" s="79">
        <v>12828229.972720001</v>
      </c>
      <c r="F8" s="79">
        <v>10</v>
      </c>
      <c r="G8" s="78">
        <v>12828229.972720001</v>
      </c>
      <c r="H8" s="76">
        <f>H9</f>
        <v>0</v>
      </c>
      <c r="I8" s="78">
        <f>I9</f>
        <v>0</v>
      </c>
      <c r="J8" s="76" t="e">
        <f>N8+R8+V8+Z8</f>
        <v>#REF!</v>
      </c>
      <c r="K8" s="79" t="e">
        <f t="shared" ref="K8:K39" si="0">O8+S8+W8+AA8</f>
        <v>#REF!</v>
      </c>
      <c r="L8" s="79" t="e">
        <f t="shared" ref="L8:L39" si="1">P8+T8+X8+AB8</f>
        <v>#REF!</v>
      </c>
      <c r="M8" s="78" t="e">
        <f t="shared" ref="M8:M39" si="2">Q8+U8+Y8+AC8</f>
        <v>#REF!</v>
      </c>
      <c r="N8" s="76" t="e">
        <f>SUM(N9:N13)</f>
        <v>#REF!</v>
      </c>
      <c r="O8" s="79" t="e">
        <f t="shared" ref="O8:AE8" si="3">SUM(O9:O13)</f>
        <v>#REF!</v>
      </c>
      <c r="P8" s="79" t="e">
        <f t="shared" si="3"/>
        <v>#REF!</v>
      </c>
      <c r="Q8" s="78" t="e">
        <f t="shared" si="3"/>
        <v>#REF!</v>
      </c>
      <c r="R8" s="76" t="e">
        <f t="shared" si="3"/>
        <v>#REF!</v>
      </c>
      <c r="S8" s="79" t="e">
        <f t="shared" si="3"/>
        <v>#REF!</v>
      </c>
      <c r="T8" s="79" t="e">
        <f t="shared" si="3"/>
        <v>#REF!</v>
      </c>
      <c r="U8" s="78" t="e">
        <f t="shared" si="3"/>
        <v>#REF!</v>
      </c>
      <c r="V8" s="76" t="e">
        <f t="shared" si="3"/>
        <v>#REF!</v>
      </c>
      <c r="W8" s="79" t="e">
        <f t="shared" si="3"/>
        <v>#REF!</v>
      </c>
      <c r="X8" s="79" t="e">
        <f t="shared" si="3"/>
        <v>#REF!</v>
      </c>
      <c r="Y8" s="78" t="e">
        <f t="shared" si="3"/>
        <v>#REF!</v>
      </c>
      <c r="Z8" s="76" t="e">
        <f t="shared" si="3"/>
        <v>#REF!</v>
      </c>
      <c r="AA8" s="79" t="e">
        <f>SUM(AA9:AA13)</f>
        <v>#REF!</v>
      </c>
      <c r="AB8" s="79" t="e">
        <f t="shared" si="3"/>
        <v>#REF!</v>
      </c>
      <c r="AC8" s="78" t="e">
        <f t="shared" si="3"/>
        <v>#REF!</v>
      </c>
      <c r="AD8" s="79" t="e">
        <f t="shared" si="3"/>
        <v>#REF!</v>
      </c>
      <c r="AE8" s="78" t="e">
        <f t="shared" si="3"/>
        <v>#REF!</v>
      </c>
      <c r="AF8" s="76" t="e">
        <f t="shared" ref="AF8" si="4">SUM(AF9:AF13)</f>
        <v>#REF!</v>
      </c>
      <c r="AG8" s="79" t="e">
        <f>SUM(AG9:AG13)</f>
        <v>#REF!</v>
      </c>
      <c r="AH8" s="79" t="e">
        <f t="shared" ref="AH8:AZ8" si="5">SUM(AH9:AH13)</f>
        <v>#REF!</v>
      </c>
      <c r="AI8" s="78" t="e">
        <f t="shared" si="5"/>
        <v>#REF!</v>
      </c>
      <c r="AJ8" s="76" t="e">
        <f>SUM(AJ9:AJ13)</f>
        <v>#REF!</v>
      </c>
      <c r="AK8" s="79" t="e">
        <f t="shared" ref="AK8:AV8" si="6">SUM(AK9:AK13)</f>
        <v>#REF!</v>
      </c>
      <c r="AL8" s="79" t="e">
        <f t="shared" si="6"/>
        <v>#REF!</v>
      </c>
      <c r="AM8" s="78" t="e">
        <f t="shared" si="6"/>
        <v>#REF!</v>
      </c>
      <c r="AN8" s="76" t="e">
        <f t="shared" si="6"/>
        <v>#REF!</v>
      </c>
      <c r="AO8" s="79" t="e">
        <f t="shared" si="6"/>
        <v>#REF!</v>
      </c>
      <c r="AP8" s="79" t="e">
        <f t="shared" si="6"/>
        <v>#REF!</v>
      </c>
      <c r="AQ8" s="78" t="e">
        <f t="shared" si="6"/>
        <v>#REF!</v>
      </c>
      <c r="AR8" s="76" t="e">
        <f t="shared" si="6"/>
        <v>#REF!</v>
      </c>
      <c r="AS8" s="79" t="e">
        <f t="shared" si="6"/>
        <v>#REF!</v>
      </c>
      <c r="AT8" s="79" t="e">
        <f t="shared" si="6"/>
        <v>#REF!</v>
      </c>
      <c r="AU8" s="78" t="e">
        <f t="shared" si="6"/>
        <v>#REF!</v>
      </c>
      <c r="AV8" s="76" t="e">
        <f t="shared" si="6"/>
        <v>#REF!</v>
      </c>
      <c r="AW8" s="79" t="e">
        <f>SUM(AW9:AW13)</f>
        <v>#REF!</v>
      </c>
      <c r="AX8" s="79" t="e">
        <f t="shared" ref="AX8:AY8" si="7">SUM(AX9:AX13)</f>
        <v>#REF!</v>
      </c>
      <c r="AY8" s="78" t="e">
        <f t="shared" si="7"/>
        <v>#REF!</v>
      </c>
      <c r="AZ8" s="76" t="e">
        <f t="shared" si="5"/>
        <v>#REF!</v>
      </c>
      <c r="BA8" s="79" t="e">
        <f>SUM(BA9:BA13)</f>
        <v>#REF!</v>
      </c>
      <c r="BB8" s="79" t="e">
        <f t="shared" ref="BB8:BD8" si="8">SUM(BB9:BB13)</f>
        <v>#REF!</v>
      </c>
      <c r="BC8" s="78" t="e">
        <f t="shared" si="8"/>
        <v>#REF!</v>
      </c>
      <c r="BD8" s="76" t="e">
        <f t="shared" si="8"/>
        <v>#REF!</v>
      </c>
      <c r="BE8" s="79" t="e">
        <f>SUM(BE9:BE13)</f>
        <v>#REF!</v>
      </c>
      <c r="BF8" s="79" t="e">
        <f t="shared" ref="BF8:BH8" si="9">SUM(BF9:BF13)</f>
        <v>#REF!</v>
      </c>
      <c r="BG8" s="78" t="e">
        <f t="shared" si="9"/>
        <v>#REF!</v>
      </c>
      <c r="BH8" s="76" t="e">
        <f t="shared" si="9"/>
        <v>#REF!</v>
      </c>
      <c r="BI8" s="79" t="e">
        <f>SUM(BI9:BI13)</f>
        <v>#REF!</v>
      </c>
      <c r="BJ8" s="79" t="e">
        <f t="shared" ref="BJ8:BK8" si="10">SUM(BJ9:BJ13)</f>
        <v>#REF!</v>
      </c>
      <c r="BK8" s="78" t="e">
        <f t="shared" si="10"/>
        <v>#REF!</v>
      </c>
    </row>
    <row r="9" spans="1:63">
      <c r="A9" s="80" t="s">
        <v>28</v>
      </c>
      <c r="B9" s="81">
        <v>1</v>
      </c>
      <c r="C9" s="82" t="s">
        <v>29</v>
      </c>
      <c r="D9" s="80">
        <v>3</v>
      </c>
      <c r="E9" s="83">
        <v>12115425</v>
      </c>
      <c r="F9" s="83">
        <v>3</v>
      </c>
      <c r="G9" s="82">
        <v>12115425</v>
      </c>
      <c r="H9" s="80"/>
      <c r="I9" s="82"/>
      <c r="J9" s="80" t="e">
        <f t="shared" ref="J9:J39" si="11">N9+R9+V9+Z9</f>
        <v>#REF!</v>
      </c>
      <c r="K9" s="83" t="e">
        <f t="shared" si="0"/>
        <v>#REF!</v>
      </c>
      <c r="L9" s="83" t="e">
        <f t="shared" si="1"/>
        <v>#REF!</v>
      </c>
      <c r="M9" s="82" t="e">
        <f t="shared" si="2"/>
        <v>#REF!</v>
      </c>
      <c r="N9" s="80" t="e">
        <f>COUNTIFS(#REF!,$B9,#REF!,"&gt;0")+H9</f>
        <v>#REF!</v>
      </c>
      <c r="O9" s="83" t="e">
        <f>SUMIF(#REF!,$B9,#REF!)+I9</f>
        <v>#REF!</v>
      </c>
      <c r="P9" s="83" t="e">
        <f>COUNTIFS(#REF!,$B9,#REF!,"&gt;0")</f>
        <v>#REF!</v>
      </c>
      <c r="Q9" s="83" t="e">
        <f>SUMIF(#REF!,$B9,#REF!)</f>
        <v>#REF!</v>
      </c>
      <c r="R9" s="80" t="e">
        <f>COUNTIFS(#REF!,$B9,#REF!,"&gt;0")</f>
        <v>#REF!</v>
      </c>
      <c r="S9" s="83" t="e">
        <f>SUMIF(#REF!,$B9,#REF!)</f>
        <v>#REF!</v>
      </c>
      <c r="T9" s="83" t="e">
        <f>COUNTIFS(#REF!,$B9,#REF!,"&gt;0")</f>
        <v>#REF!</v>
      </c>
      <c r="U9" s="82" t="e">
        <f>SUMIF(#REF!,$B9,#REF!)</f>
        <v>#REF!</v>
      </c>
      <c r="V9" s="80" t="e">
        <f>COUNTIFS(#REF!,$B9,#REF!,"&gt;0")</f>
        <v>#REF!</v>
      </c>
      <c r="W9" s="83" t="e">
        <f>SUMIF(#REF!,$B9,#REF!)</f>
        <v>#REF!</v>
      </c>
      <c r="X9" s="83" t="e">
        <f>COUNTIFS(#REF!,$B9,#REF!,"&gt;0")</f>
        <v>#REF!</v>
      </c>
      <c r="Y9" s="82" t="e">
        <f>SUMIF(#REF!,$B9,#REF!)</f>
        <v>#REF!</v>
      </c>
      <c r="Z9" s="80" t="e">
        <f>COUNTIFS(#REF!,$B9,#REF!,"&gt;0")</f>
        <v>#REF!</v>
      </c>
      <c r="AA9" s="83" t="e">
        <f>SUMIF(#REF!,$B9,#REF!)</f>
        <v>#REF!</v>
      </c>
      <c r="AB9" s="83" t="e">
        <f>COUNTIFS(#REF!,$B9,#REF!,"&gt;0")</f>
        <v>#REF!</v>
      </c>
      <c r="AC9" s="82" t="e">
        <f>SUMIF(#REF!,$B9,#REF!)</f>
        <v>#REF!</v>
      </c>
      <c r="AD9" s="83" t="e">
        <f>COUNTIFS(#REF!,$B9,#REF!,"&gt;0")</f>
        <v>#REF!</v>
      </c>
      <c r="AE9" s="82" t="e">
        <f>SUMIF(#REF!,$B9,#REF!)</f>
        <v>#REF!</v>
      </c>
      <c r="AF9" s="80" t="e">
        <f>AJ9+AN9+AR9+AV9</f>
        <v>#REF!</v>
      </c>
      <c r="AG9" s="83" t="e">
        <f t="shared" ref="AG9:AG13" si="12">AK9+AO9+AS9+AW9</f>
        <v>#REF!</v>
      </c>
      <c r="AH9" s="83" t="e">
        <f t="shared" ref="AH9:AH13" si="13">AL9+AP9+AT9+AX9</f>
        <v>#REF!</v>
      </c>
      <c r="AI9" s="82" t="e">
        <f t="shared" ref="AI9:AI13" si="14">AM9+AQ9+AU9+AY9</f>
        <v>#REF!</v>
      </c>
      <c r="AJ9" s="80" t="e">
        <f>COUNTIFS(#REF!,$B9,#REF!,"&gt;0")+AD9</f>
        <v>#REF!</v>
      </c>
      <c r="AK9" s="83" t="e">
        <f>SUMIF(#REF!,$B9,#REF!)+AE9</f>
        <v>#REF!</v>
      </c>
      <c r="AL9" s="83" t="e">
        <f>COUNTIFS(#REF!,$B9,#REF!,"&gt;0")</f>
        <v>#REF!</v>
      </c>
      <c r="AM9" s="83" t="e">
        <f>SUMIF(#REF!,$B9,#REF!)</f>
        <v>#REF!</v>
      </c>
      <c r="AN9" s="80" t="e">
        <f>COUNTIFS(#REF!,$B9,#REF!,"&gt;0")</f>
        <v>#REF!</v>
      </c>
      <c r="AO9" s="83" t="e">
        <f>SUMIF(#REF!,$B9,#REF!)</f>
        <v>#REF!</v>
      </c>
      <c r="AP9" s="83" t="e">
        <f>COUNTIFS(#REF!,$B9,#REF!,"&gt;0")</f>
        <v>#REF!</v>
      </c>
      <c r="AQ9" s="82" t="e">
        <f>SUMIF(#REF!,$B9,#REF!)</f>
        <v>#REF!</v>
      </c>
      <c r="AR9" s="80" t="e">
        <f>COUNTIFS(#REF!,$B9,#REF!,"&gt;0")</f>
        <v>#REF!</v>
      </c>
      <c r="AS9" s="83" t="e">
        <f>SUMIF(#REF!,$B9,#REF!)</f>
        <v>#REF!</v>
      </c>
      <c r="AT9" s="83" t="e">
        <f>COUNTIFS(#REF!,$B9,#REF!,"&gt;0")</f>
        <v>#REF!</v>
      </c>
      <c r="AU9" s="82" t="e">
        <f>SUMIF(#REF!,$B9,#REF!)</f>
        <v>#REF!</v>
      </c>
      <c r="AV9" s="80" t="e">
        <f>COUNTIFS(#REF!,$B9,#REF!,"&gt;0")</f>
        <v>#REF!</v>
      </c>
      <c r="AW9" s="83" t="e">
        <f>SUMIF(#REF!,$B9,#REF!)</f>
        <v>#REF!</v>
      </c>
      <c r="AX9" s="83" t="e">
        <f>COUNTIFS(#REF!,$B9,#REF!,"&gt;0")</f>
        <v>#REF!</v>
      </c>
      <c r="AY9" s="82" t="e">
        <f>SUMIF(#REF!,$B9,#REF!)</f>
        <v>#REF!</v>
      </c>
      <c r="AZ9" s="80" t="e">
        <f>COUNTIFS(#REF!,$B9,#REF!,"&gt;0")</f>
        <v>#REF!</v>
      </c>
      <c r="BA9" s="83" t="e">
        <f>SUMIF(#REF!,$B9,#REF!)</f>
        <v>#REF!</v>
      </c>
      <c r="BB9" s="83" t="e">
        <f>COUNTIFS(#REF!,$B9,#REF!,"&gt;0")</f>
        <v>#REF!</v>
      </c>
      <c r="BC9" s="82" t="e">
        <f>SUMIF(#REF!,$B9,#REF!)</f>
        <v>#REF!</v>
      </c>
      <c r="BD9" s="80" t="e">
        <f>COUNTIFS(#REF!,$B9,#REF!,"&gt;0")</f>
        <v>#REF!</v>
      </c>
      <c r="BE9" s="83" t="e">
        <f>SUMIF(#REF!,$B9,#REF!)</f>
        <v>#REF!</v>
      </c>
      <c r="BF9" s="83" t="e">
        <f>COUNTIFS(#REF!,$B9,#REF!,"&gt;0")</f>
        <v>#REF!</v>
      </c>
      <c r="BG9" s="82" t="e">
        <f>SUMIF(#REF!,$B9,#REF!)</f>
        <v>#REF!</v>
      </c>
      <c r="BH9" s="80" t="e">
        <f>COUNTIFS(#REF!,$B9,#REF!,"&gt;0")</f>
        <v>#REF!</v>
      </c>
      <c r="BI9" s="83" t="e">
        <f>SUMIF(#REF!,$B9,#REF!)</f>
        <v>#REF!</v>
      </c>
      <c r="BJ9" s="83" t="e">
        <f>COUNTIFS(#REF!,$B9,#REF!,"&gt;0")</f>
        <v>#REF!</v>
      </c>
      <c r="BK9" s="82" t="e">
        <f>SUMIF(#REF!,$B9,#REF!)</f>
        <v>#REF!</v>
      </c>
    </row>
    <row r="10" spans="1:63">
      <c r="A10" s="80" t="s">
        <v>30</v>
      </c>
      <c r="B10" s="81">
        <v>2</v>
      </c>
      <c r="C10" s="82" t="s">
        <v>31</v>
      </c>
      <c r="D10" s="80">
        <v>4</v>
      </c>
      <c r="E10" s="83">
        <v>684986.97898000001</v>
      </c>
      <c r="F10" s="83">
        <v>4</v>
      </c>
      <c r="G10" s="82">
        <v>684986.97898000001</v>
      </c>
      <c r="H10" s="80"/>
      <c r="I10" s="82"/>
      <c r="J10" s="80" t="e">
        <f t="shared" si="11"/>
        <v>#REF!</v>
      </c>
      <c r="K10" s="83" t="e">
        <f t="shared" si="0"/>
        <v>#REF!</v>
      </c>
      <c r="L10" s="83" t="e">
        <f t="shared" si="1"/>
        <v>#REF!</v>
      </c>
      <c r="M10" s="82" t="e">
        <f t="shared" si="2"/>
        <v>#REF!</v>
      </c>
      <c r="N10" s="80" t="e">
        <f>COUNTIFS(#REF!,$B10,#REF!,"&gt;0")+H10</f>
        <v>#REF!</v>
      </c>
      <c r="O10" s="83" t="e">
        <f>SUMIF(#REF!,$B10,#REF!)+I10</f>
        <v>#REF!</v>
      </c>
      <c r="P10" s="83" t="e">
        <f>COUNTIFS(#REF!,$B10,#REF!,"&gt;0")</f>
        <v>#REF!</v>
      </c>
      <c r="Q10" s="82" t="e">
        <f>SUMIF(#REF!,$B10,#REF!)</f>
        <v>#REF!</v>
      </c>
      <c r="R10" s="80" t="e">
        <f>COUNTIFS(#REF!,$B10,#REF!,"&gt;0")</f>
        <v>#REF!</v>
      </c>
      <c r="S10" s="83" t="e">
        <f>SUMIF(#REF!,$B10,#REF!)</f>
        <v>#REF!</v>
      </c>
      <c r="T10" s="83" t="e">
        <f>COUNTIFS(#REF!,$B10,#REF!,"&gt;0")</f>
        <v>#REF!</v>
      </c>
      <c r="U10" s="82" t="e">
        <f>SUMIF(#REF!,$B10,#REF!)</f>
        <v>#REF!</v>
      </c>
      <c r="V10" s="80" t="e">
        <f>COUNTIFS(#REF!,$B10,#REF!,"&gt;0")</f>
        <v>#REF!</v>
      </c>
      <c r="W10" s="83" t="e">
        <f>SUMIF(#REF!,$B10,#REF!)</f>
        <v>#REF!</v>
      </c>
      <c r="X10" s="83" t="e">
        <f>COUNTIFS(#REF!,$B10,#REF!,"&gt;0")</f>
        <v>#REF!</v>
      </c>
      <c r="Y10" s="82" t="e">
        <f>SUMIF(#REF!,$B10,#REF!)</f>
        <v>#REF!</v>
      </c>
      <c r="Z10" s="80" t="e">
        <f>COUNTIFS(#REF!,$B10,#REF!,"&gt;0")</f>
        <v>#REF!</v>
      </c>
      <c r="AA10" s="83" t="e">
        <f>SUMIF(#REF!,$B10,#REF!)</f>
        <v>#REF!</v>
      </c>
      <c r="AB10" s="83" t="e">
        <f>COUNTIFS(#REF!,$B10,#REF!,"&gt;0")</f>
        <v>#REF!</v>
      </c>
      <c r="AC10" s="82" t="e">
        <f>SUMIF(#REF!,$B10,#REF!)</f>
        <v>#REF!</v>
      </c>
      <c r="AD10" s="83" t="e">
        <f>COUNTIFS(#REF!,$B10,#REF!,"&gt;0")</f>
        <v>#REF!</v>
      </c>
      <c r="AE10" s="82" t="e">
        <f>SUMIF(#REF!,$B10,#REF!)</f>
        <v>#REF!</v>
      </c>
      <c r="AF10" s="80" t="e">
        <f t="shared" ref="AF10:AF13" si="15">AJ10+AN10+AR10+AV10</f>
        <v>#REF!</v>
      </c>
      <c r="AG10" s="83" t="e">
        <f t="shared" si="12"/>
        <v>#REF!</v>
      </c>
      <c r="AH10" s="83" t="e">
        <f t="shared" si="13"/>
        <v>#REF!</v>
      </c>
      <c r="AI10" s="82" t="e">
        <f t="shared" si="14"/>
        <v>#REF!</v>
      </c>
      <c r="AJ10" s="80" t="e">
        <f>COUNTIFS(#REF!,$B10,#REF!,"&gt;0")+AD10</f>
        <v>#REF!</v>
      </c>
      <c r="AK10" s="83" t="e">
        <f>SUMIF(#REF!,$B10,#REF!)+AE10</f>
        <v>#REF!</v>
      </c>
      <c r="AL10" s="83" t="e">
        <f>COUNTIFS(#REF!,$B10,#REF!,"&gt;0")</f>
        <v>#REF!</v>
      </c>
      <c r="AM10" s="82" t="e">
        <f>SUMIF(#REF!,$B10,#REF!)</f>
        <v>#REF!</v>
      </c>
      <c r="AN10" s="80" t="e">
        <f>COUNTIFS(#REF!,$B10,#REF!,"&gt;0")</f>
        <v>#REF!</v>
      </c>
      <c r="AO10" s="83" t="e">
        <f>SUMIF(#REF!,$B10,#REF!)</f>
        <v>#REF!</v>
      </c>
      <c r="AP10" s="83" t="e">
        <f>COUNTIFS(#REF!,$B10,#REF!,"&gt;0")</f>
        <v>#REF!</v>
      </c>
      <c r="AQ10" s="82" t="e">
        <f>SUMIF(#REF!,$B10,#REF!)</f>
        <v>#REF!</v>
      </c>
      <c r="AR10" s="80" t="e">
        <f>COUNTIFS(#REF!,$B10,#REF!,"&gt;0")</f>
        <v>#REF!</v>
      </c>
      <c r="AS10" s="83" t="e">
        <f>SUMIF(#REF!,$B10,#REF!)</f>
        <v>#REF!</v>
      </c>
      <c r="AT10" s="83" t="e">
        <f>COUNTIFS(#REF!,$B10,#REF!,"&gt;0")</f>
        <v>#REF!</v>
      </c>
      <c r="AU10" s="82" t="e">
        <f>SUMIF(#REF!,$B10,#REF!)</f>
        <v>#REF!</v>
      </c>
      <c r="AV10" s="80" t="e">
        <f>COUNTIFS(#REF!,$B10,#REF!,"&gt;0")</f>
        <v>#REF!</v>
      </c>
      <c r="AW10" s="83" t="e">
        <f>SUMIF(#REF!,$B10,#REF!)</f>
        <v>#REF!</v>
      </c>
      <c r="AX10" s="83" t="e">
        <f>COUNTIFS(#REF!,$B10,#REF!,"&gt;0")</f>
        <v>#REF!</v>
      </c>
      <c r="AY10" s="82" t="e">
        <f>SUMIF(#REF!,$B10,#REF!)</f>
        <v>#REF!</v>
      </c>
      <c r="AZ10" s="80" t="e">
        <f>COUNTIFS(#REF!,$B10,#REF!,"&gt;0")</f>
        <v>#REF!</v>
      </c>
      <c r="BA10" s="83" t="e">
        <f>SUMIF(#REF!,$B10,#REF!)</f>
        <v>#REF!</v>
      </c>
      <c r="BB10" s="83" t="e">
        <f>COUNTIFS(#REF!,$B10,#REF!,"&gt;0")</f>
        <v>#REF!</v>
      </c>
      <c r="BC10" s="82" t="e">
        <f>SUMIF(#REF!,$B10,#REF!)</f>
        <v>#REF!</v>
      </c>
      <c r="BD10" s="80" t="e">
        <f>COUNTIFS(#REF!,$B10,#REF!,"&gt;0")</f>
        <v>#REF!</v>
      </c>
      <c r="BE10" s="83" t="e">
        <f>SUMIF(#REF!,$B10,#REF!)</f>
        <v>#REF!</v>
      </c>
      <c r="BF10" s="83" t="e">
        <f>COUNTIFS(#REF!,$B10,#REF!,"&gt;0")</f>
        <v>#REF!</v>
      </c>
      <c r="BG10" s="82" t="e">
        <f>SUMIF(#REF!,$B10,#REF!)</f>
        <v>#REF!</v>
      </c>
      <c r="BH10" s="80" t="e">
        <f>COUNTIFS(#REF!,$B10,#REF!,"&gt;0")</f>
        <v>#REF!</v>
      </c>
      <c r="BI10" s="83" t="e">
        <f>SUMIF(#REF!,$B10,#REF!)</f>
        <v>#REF!</v>
      </c>
      <c r="BJ10" s="83" t="e">
        <f>COUNTIFS(#REF!,$B10,#REF!,"&gt;0")</f>
        <v>#REF!</v>
      </c>
      <c r="BK10" s="82" t="e">
        <f>SUMIF(#REF!,$B10,#REF!)</f>
        <v>#REF!</v>
      </c>
    </row>
    <row r="11" spans="1:63">
      <c r="A11" s="80" t="s">
        <v>32</v>
      </c>
      <c r="B11" s="81">
        <v>3</v>
      </c>
      <c r="C11" s="82" t="s">
        <v>33</v>
      </c>
      <c r="D11" s="80">
        <v>2</v>
      </c>
      <c r="E11" s="83">
        <v>27601.78572</v>
      </c>
      <c r="F11" s="83">
        <v>2</v>
      </c>
      <c r="G11" s="82">
        <v>27601.78572</v>
      </c>
      <c r="H11" s="80"/>
      <c r="I11" s="82"/>
      <c r="J11" s="80" t="e">
        <f t="shared" si="11"/>
        <v>#REF!</v>
      </c>
      <c r="K11" s="83" t="e">
        <f t="shared" si="0"/>
        <v>#REF!</v>
      </c>
      <c r="L11" s="83" t="e">
        <f t="shared" si="1"/>
        <v>#REF!</v>
      </c>
      <c r="M11" s="82" t="e">
        <f t="shared" si="2"/>
        <v>#REF!</v>
      </c>
      <c r="N11" s="80" t="e">
        <f>COUNTIFS(#REF!,$B11,#REF!,"&gt;0")+H11</f>
        <v>#REF!</v>
      </c>
      <c r="O11" s="83" t="e">
        <f>SUMIF(#REF!,$B11,#REF!)+I11</f>
        <v>#REF!</v>
      </c>
      <c r="P11" s="83" t="e">
        <f>COUNTIFS(#REF!,$B11,#REF!,"&gt;0")</f>
        <v>#REF!</v>
      </c>
      <c r="Q11" s="82" t="e">
        <f>SUMIF(#REF!,$B11,#REF!)</f>
        <v>#REF!</v>
      </c>
      <c r="R11" s="80" t="e">
        <f>COUNTIFS(#REF!,$B11,#REF!,"&gt;0")</f>
        <v>#REF!</v>
      </c>
      <c r="S11" s="83" t="e">
        <f>SUMIF(#REF!,$B11,#REF!)</f>
        <v>#REF!</v>
      </c>
      <c r="T11" s="83" t="e">
        <f>COUNTIFS(#REF!,$B11,#REF!,"&gt;0")</f>
        <v>#REF!</v>
      </c>
      <c r="U11" s="82" t="e">
        <f>SUMIF(#REF!,$B11,#REF!)</f>
        <v>#REF!</v>
      </c>
      <c r="V11" s="80" t="e">
        <f>COUNTIFS(#REF!,$B11,#REF!,"&gt;0")</f>
        <v>#REF!</v>
      </c>
      <c r="W11" s="83" t="e">
        <f>SUMIF(#REF!,$B11,#REF!)</f>
        <v>#REF!</v>
      </c>
      <c r="X11" s="83" t="e">
        <f>COUNTIFS(#REF!,$B11,#REF!,"&gt;0")</f>
        <v>#REF!</v>
      </c>
      <c r="Y11" s="82" t="e">
        <f>SUMIF(#REF!,$B11,#REF!)</f>
        <v>#REF!</v>
      </c>
      <c r="Z11" s="80" t="e">
        <f>COUNTIFS(#REF!,$B11,#REF!,"&gt;0")</f>
        <v>#REF!</v>
      </c>
      <c r="AA11" s="83" t="e">
        <f>SUMIF(#REF!,$B11,#REF!)</f>
        <v>#REF!</v>
      </c>
      <c r="AB11" s="83" t="e">
        <f>COUNTIFS(#REF!,$B11,#REF!,"&gt;0")</f>
        <v>#REF!</v>
      </c>
      <c r="AC11" s="82" t="e">
        <f>SUMIF(#REF!,$B11,#REF!)</f>
        <v>#REF!</v>
      </c>
      <c r="AD11" s="83" t="e">
        <f>COUNTIFS(#REF!,$B11,#REF!,"&gt;0")</f>
        <v>#REF!</v>
      </c>
      <c r="AE11" s="82" t="e">
        <f>SUMIF(#REF!,$B11,#REF!)</f>
        <v>#REF!</v>
      </c>
      <c r="AF11" s="80" t="e">
        <f t="shared" si="15"/>
        <v>#REF!</v>
      </c>
      <c r="AG11" s="83" t="e">
        <f t="shared" si="12"/>
        <v>#REF!</v>
      </c>
      <c r="AH11" s="83" t="e">
        <f t="shared" si="13"/>
        <v>#REF!</v>
      </c>
      <c r="AI11" s="82" t="e">
        <f t="shared" si="14"/>
        <v>#REF!</v>
      </c>
      <c r="AJ11" s="80" t="e">
        <f>COUNTIFS(#REF!,$B11,#REF!,"&gt;0")+AD11</f>
        <v>#REF!</v>
      </c>
      <c r="AK11" s="83" t="e">
        <f>SUMIF(#REF!,$B11,#REF!)+AE11</f>
        <v>#REF!</v>
      </c>
      <c r="AL11" s="83" t="e">
        <f>COUNTIFS(#REF!,$B11,#REF!,"&gt;0")</f>
        <v>#REF!</v>
      </c>
      <c r="AM11" s="82" t="e">
        <f>SUMIF(#REF!,$B11,#REF!)</f>
        <v>#REF!</v>
      </c>
      <c r="AN11" s="80" t="e">
        <f>COUNTIFS(#REF!,$B11,#REF!,"&gt;0")</f>
        <v>#REF!</v>
      </c>
      <c r="AO11" s="83" t="e">
        <f>SUMIF(#REF!,$B11,#REF!)</f>
        <v>#REF!</v>
      </c>
      <c r="AP11" s="83" t="e">
        <f>COUNTIFS(#REF!,$B11,#REF!,"&gt;0")</f>
        <v>#REF!</v>
      </c>
      <c r="AQ11" s="82" t="e">
        <f>SUMIF(#REF!,$B11,#REF!)</f>
        <v>#REF!</v>
      </c>
      <c r="AR11" s="80" t="e">
        <f>COUNTIFS(#REF!,$B11,#REF!,"&gt;0")</f>
        <v>#REF!</v>
      </c>
      <c r="AS11" s="83" t="e">
        <f>SUMIF(#REF!,$B11,#REF!)</f>
        <v>#REF!</v>
      </c>
      <c r="AT11" s="83" t="e">
        <f>COUNTIFS(#REF!,$B11,#REF!,"&gt;0")</f>
        <v>#REF!</v>
      </c>
      <c r="AU11" s="82" t="e">
        <f>SUMIF(#REF!,$B11,#REF!)</f>
        <v>#REF!</v>
      </c>
      <c r="AV11" s="80" t="e">
        <f>COUNTIFS(#REF!,$B11,#REF!,"&gt;0")</f>
        <v>#REF!</v>
      </c>
      <c r="AW11" s="83" t="e">
        <f>SUMIF(#REF!,$B11,#REF!)</f>
        <v>#REF!</v>
      </c>
      <c r="AX11" s="83" t="e">
        <f>COUNTIFS(#REF!,$B11,#REF!,"&gt;0")</f>
        <v>#REF!</v>
      </c>
      <c r="AY11" s="82" t="e">
        <f>SUMIF(#REF!,$B11,#REF!)</f>
        <v>#REF!</v>
      </c>
      <c r="AZ11" s="80" t="e">
        <f>COUNTIFS(#REF!,$B11,#REF!,"&gt;0")</f>
        <v>#REF!</v>
      </c>
      <c r="BA11" s="83" t="e">
        <f>SUMIF(#REF!,$B11,#REF!)</f>
        <v>#REF!</v>
      </c>
      <c r="BB11" s="83" t="e">
        <f>COUNTIFS(#REF!,$B11,#REF!,"&gt;0")</f>
        <v>#REF!</v>
      </c>
      <c r="BC11" s="82" t="e">
        <f>SUMIF(#REF!,$B11,#REF!)</f>
        <v>#REF!</v>
      </c>
      <c r="BD11" s="80" t="e">
        <f>COUNTIFS(#REF!,$B11,#REF!,"&gt;0")</f>
        <v>#REF!</v>
      </c>
      <c r="BE11" s="83" t="e">
        <f>SUMIF(#REF!,$B11,#REF!)</f>
        <v>#REF!</v>
      </c>
      <c r="BF11" s="83" t="e">
        <f>COUNTIFS(#REF!,$B11,#REF!,"&gt;0")</f>
        <v>#REF!</v>
      </c>
      <c r="BG11" s="82" t="e">
        <f>SUMIF(#REF!,$B11,#REF!)</f>
        <v>#REF!</v>
      </c>
      <c r="BH11" s="80" t="e">
        <f>COUNTIFS(#REF!,$B11,#REF!,"&gt;0")</f>
        <v>#REF!</v>
      </c>
      <c r="BI11" s="83" t="e">
        <f>SUMIF(#REF!,$B11,#REF!)</f>
        <v>#REF!</v>
      </c>
      <c r="BJ11" s="83" t="e">
        <f>COUNTIFS(#REF!,$B11,#REF!,"&gt;0")</f>
        <v>#REF!</v>
      </c>
      <c r="BK11" s="82" t="e">
        <f>SUMIF(#REF!,$B11,#REF!)</f>
        <v>#REF!</v>
      </c>
    </row>
    <row r="12" spans="1:63">
      <c r="A12" s="80" t="s">
        <v>34</v>
      </c>
      <c r="B12" s="81">
        <v>4</v>
      </c>
      <c r="C12" s="82" t="s">
        <v>35</v>
      </c>
      <c r="D12" s="80">
        <v>1</v>
      </c>
      <c r="E12" s="83">
        <v>216.20801999999998</v>
      </c>
      <c r="F12" s="83">
        <v>1</v>
      </c>
      <c r="G12" s="82">
        <v>216.20801999999998</v>
      </c>
      <c r="H12" s="80"/>
      <c r="I12" s="82"/>
      <c r="J12" s="80" t="e">
        <f t="shared" si="11"/>
        <v>#REF!</v>
      </c>
      <c r="K12" s="83" t="e">
        <f t="shared" si="0"/>
        <v>#REF!</v>
      </c>
      <c r="L12" s="83" t="e">
        <f t="shared" si="1"/>
        <v>#REF!</v>
      </c>
      <c r="M12" s="82" t="e">
        <f t="shared" si="2"/>
        <v>#REF!</v>
      </c>
      <c r="N12" s="80" t="e">
        <f>COUNTIFS(#REF!,$B12,#REF!,"&gt;0")+H12</f>
        <v>#REF!</v>
      </c>
      <c r="O12" s="83" t="e">
        <f>SUMIF(#REF!,$B12,#REF!)+I12</f>
        <v>#REF!</v>
      </c>
      <c r="P12" s="83" t="e">
        <f>COUNTIFS(#REF!,$B12,#REF!,"&gt;0")</f>
        <v>#REF!</v>
      </c>
      <c r="Q12" s="82" t="e">
        <f>SUMIF(#REF!,$B12,#REF!)</f>
        <v>#REF!</v>
      </c>
      <c r="R12" s="80" t="e">
        <f>COUNTIFS(#REF!,$B12,#REF!,"&gt;0")</f>
        <v>#REF!</v>
      </c>
      <c r="S12" s="83" t="e">
        <f>SUMIF(#REF!,$B12,#REF!)</f>
        <v>#REF!</v>
      </c>
      <c r="T12" s="83" t="e">
        <f>COUNTIFS(#REF!,$B12,#REF!,"&gt;0")</f>
        <v>#REF!</v>
      </c>
      <c r="U12" s="82" t="e">
        <f>SUMIF(#REF!,$B12,#REF!)</f>
        <v>#REF!</v>
      </c>
      <c r="V12" s="80" t="e">
        <f>COUNTIFS(#REF!,$B12,#REF!,"&gt;0")</f>
        <v>#REF!</v>
      </c>
      <c r="W12" s="83" t="e">
        <f>SUMIF(#REF!,$B12,#REF!)</f>
        <v>#REF!</v>
      </c>
      <c r="X12" s="83" t="e">
        <f>COUNTIFS(#REF!,$B12,#REF!,"&gt;0")</f>
        <v>#REF!</v>
      </c>
      <c r="Y12" s="82" t="e">
        <f>SUMIF(#REF!,$B12,#REF!)</f>
        <v>#REF!</v>
      </c>
      <c r="Z12" s="80" t="e">
        <f>COUNTIFS(#REF!,$B12,#REF!,"&gt;0")</f>
        <v>#REF!</v>
      </c>
      <c r="AA12" s="83" t="e">
        <f>SUMIF(#REF!,$B12,#REF!)</f>
        <v>#REF!</v>
      </c>
      <c r="AB12" s="83" t="e">
        <f>COUNTIFS(#REF!,$B12,#REF!,"&gt;0")</f>
        <v>#REF!</v>
      </c>
      <c r="AC12" s="82" t="e">
        <f>SUMIF(#REF!,$B12,#REF!)</f>
        <v>#REF!</v>
      </c>
      <c r="AD12" s="83" t="e">
        <f>COUNTIFS(#REF!,$B12,#REF!,"&gt;0")</f>
        <v>#REF!</v>
      </c>
      <c r="AE12" s="82" t="e">
        <f>SUMIF(#REF!,$B12,#REF!)</f>
        <v>#REF!</v>
      </c>
      <c r="AF12" s="80" t="e">
        <f t="shared" si="15"/>
        <v>#REF!</v>
      </c>
      <c r="AG12" s="83" t="e">
        <f t="shared" si="12"/>
        <v>#REF!</v>
      </c>
      <c r="AH12" s="83" t="e">
        <f t="shared" si="13"/>
        <v>#REF!</v>
      </c>
      <c r="AI12" s="82" t="e">
        <f t="shared" si="14"/>
        <v>#REF!</v>
      </c>
      <c r="AJ12" s="80" t="e">
        <f>COUNTIFS(#REF!,$B12,#REF!,"&gt;0")+AD12</f>
        <v>#REF!</v>
      </c>
      <c r="AK12" s="83" t="e">
        <f>SUMIF(#REF!,$B12,#REF!)+AE12</f>
        <v>#REF!</v>
      </c>
      <c r="AL12" s="83" t="e">
        <f>COUNTIFS(#REF!,$B12,#REF!,"&gt;0")</f>
        <v>#REF!</v>
      </c>
      <c r="AM12" s="82" t="e">
        <f>SUMIF(#REF!,$B12,#REF!)</f>
        <v>#REF!</v>
      </c>
      <c r="AN12" s="80" t="e">
        <f>COUNTIFS(#REF!,$B12,#REF!,"&gt;0")</f>
        <v>#REF!</v>
      </c>
      <c r="AO12" s="83" t="e">
        <f>SUMIF(#REF!,$B12,#REF!)</f>
        <v>#REF!</v>
      </c>
      <c r="AP12" s="83" t="e">
        <f>COUNTIFS(#REF!,$B12,#REF!,"&gt;0")</f>
        <v>#REF!</v>
      </c>
      <c r="AQ12" s="82" t="e">
        <f>SUMIF(#REF!,$B12,#REF!)</f>
        <v>#REF!</v>
      </c>
      <c r="AR12" s="80" t="e">
        <f>COUNTIFS(#REF!,$B12,#REF!,"&gt;0")</f>
        <v>#REF!</v>
      </c>
      <c r="AS12" s="83" t="e">
        <f>SUMIF(#REF!,$B12,#REF!)</f>
        <v>#REF!</v>
      </c>
      <c r="AT12" s="83" t="e">
        <f>COUNTIFS(#REF!,$B12,#REF!,"&gt;0")</f>
        <v>#REF!</v>
      </c>
      <c r="AU12" s="82" t="e">
        <f>SUMIF(#REF!,$B12,#REF!)</f>
        <v>#REF!</v>
      </c>
      <c r="AV12" s="80" t="e">
        <f>COUNTIFS(#REF!,$B12,#REF!,"&gt;0")</f>
        <v>#REF!</v>
      </c>
      <c r="AW12" s="83" t="e">
        <f>SUMIF(#REF!,$B12,#REF!)</f>
        <v>#REF!</v>
      </c>
      <c r="AX12" s="83" t="e">
        <f>COUNTIFS(#REF!,$B12,#REF!,"&gt;0")</f>
        <v>#REF!</v>
      </c>
      <c r="AY12" s="82" t="e">
        <f>SUMIF(#REF!,$B12,#REF!)</f>
        <v>#REF!</v>
      </c>
      <c r="AZ12" s="80" t="e">
        <f>COUNTIFS(#REF!,$B12,#REF!,"&gt;0")</f>
        <v>#REF!</v>
      </c>
      <c r="BA12" s="83" t="e">
        <f>SUMIF(#REF!,$B12,#REF!)</f>
        <v>#REF!</v>
      </c>
      <c r="BB12" s="83" t="e">
        <f>COUNTIFS(#REF!,$B12,#REF!,"&gt;0")</f>
        <v>#REF!</v>
      </c>
      <c r="BC12" s="82" t="e">
        <f>SUMIF(#REF!,$B12,#REF!)</f>
        <v>#REF!</v>
      </c>
      <c r="BD12" s="80" t="e">
        <f>COUNTIFS(#REF!,$B12,#REF!,"&gt;0")</f>
        <v>#REF!</v>
      </c>
      <c r="BE12" s="83" t="e">
        <f>SUMIF(#REF!,$B12,#REF!)</f>
        <v>#REF!</v>
      </c>
      <c r="BF12" s="83" t="e">
        <f>COUNTIFS(#REF!,$B12,#REF!,"&gt;0")</f>
        <v>#REF!</v>
      </c>
      <c r="BG12" s="82" t="e">
        <f>SUMIF(#REF!,$B12,#REF!)</f>
        <v>#REF!</v>
      </c>
      <c r="BH12" s="80" t="e">
        <f>COUNTIFS(#REF!,$B12,#REF!,"&gt;0")</f>
        <v>#REF!</v>
      </c>
      <c r="BI12" s="83" t="e">
        <f>SUMIF(#REF!,$B12,#REF!)</f>
        <v>#REF!</v>
      </c>
      <c r="BJ12" s="83" t="e">
        <f>COUNTIFS(#REF!,$B12,#REF!,"&gt;0")</f>
        <v>#REF!</v>
      </c>
      <c r="BK12" s="82" t="e">
        <f>SUMIF(#REF!,$B12,#REF!)</f>
        <v>#REF!</v>
      </c>
    </row>
    <row r="13" spans="1:63" ht="25.5">
      <c r="A13" s="80" t="s">
        <v>36</v>
      </c>
      <c r="B13" s="81">
        <v>5</v>
      </c>
      <c r="C13" s="84" t="s">
        <v>37</v>
      </c>
      <c r="D13" s="80">
        <v>0</v>
      </c>
      <c r="E13" s="83">
        <v>0</v>
      </c>
      <c r="F13" s="83">
        <v>0</v>
      </c>
      <c r="G13" s="82">
        <v>0</v>
      </c>
      <c r="H13" s="80"/>
      <c r="I13" s="82"/>
      <c r="J13" s="80" t="e">
        <f t="shared" si="11"/>
        <v>#REF!</v>
      </c>
      <c r="K13" s="83" t="e">
        <f t="shared" si="0"/>
        <v>#REF!</v>
      </c>
      <c r="L13" s="83" t="e">
        <f t="shared" si="1"/>
        <v>#REF!</v>
      </c>
      <c r="M13" s="82" t="e">
        <f t="shared" si="2"/>
        <v>#REF!</v>
      </c>
      <c r="N13" s="80" t="e">
        <f>COUNTIFS(#REF!,$B13,#REF!,"&gt;0")+H13</f>
        <v>#REF!</v>
      </c>
      <c r="O13" s="83" t="e">
        <f>SUMIF(#REF!,$B13,#REF!)+I13</f>
        <v>#REF!</v>
      </c>
      <c r="P13" s="83" t="e">
        <f>COUNTIFS(#REF!,$B13,#REF!,"&gt;0")</f>
        <v>#REF!</v>
      </c>
      <c r="Q13" s="82" t="e">
        <f>SUMIF(#REF!,$B13,#REF!)</f>
        <v>#REF!</v>
      </c>
      <c r="R13" s="80" t="e">
        <f>COUNTIFS(#REF!,$B13,#REF!,"&gt;0")</f>
        <v>#REF!</v>
      </c>
      <c r="S13" s="83" t="e">
        <f>SUMIF(#REF!,$B13,#REF!)</f>
        <v>#REF!</v>
      </c>
      <c r="T13" s="83" t="e">
        <f>COUNTIFS(#REF!,$B13,#REF!,"&gt;0")</f>
        <v>#REF!</v>
      </c>
      <c r="U13" s="82" t="e">
        <f>SUMIF(#REF!,$B13,#REF!)</f>
        <v>#REF!</v>
      </c>
      <c r="V13" s="80" t="e">
        <f>COUNTIFS(#REF!,$B13,#REF!,"&gt;0")</f>
        <v>#REF!</v>
      </c>
      <c r="W13" s="83" t="e">
        <f>SUMIF(#REF!,$B13,#REF!)</f>
        <v>#REF!</v>
      </c>
      <c r="X13" s="83" t="e">
        <f>COUNTIFS(#REF!,$B13,#REF!,"&gt;0")</f>
        <v>#REF!</v>
      </c>
      <c r="Y13" s="82" t="e">
        <f>SUMIF(#REF!,$B13,#REF!)</f>
        <v>#REF!</v>
      </c>
      <c r="Z13" s="80" t="e">
        <f>COUNTIFS(#REF!,$B13,#REF!,"&gt;0")</f>
        <v>#REF!</v>
      </c>
      <c r="AA13" s="83" t="e">
        <f>SUMIF(#REF!,$B13,#REF!)</f>
        <v>#REF!</v>
      </c>
      <c r="AB13" s="83" t="e">
        <f>COUNTIFS(#REF!,$B13,#REF!,"&gt;0")</f>
        <v>#REF!</v>
      </c>
      <c r="AC13" s="82" t="e">
        <f>SUMIF(#REF!,$B13,#REF!)</f>
        <v>#REF!</v>
      </c>
      <c r="AD13" s="83" t="e">
        <f>COUNTIFS(#REF!,$B13,#REF!,"&gt;0")</f>
        <v>#REF!</v>
      </c>
      <c r="AE13" s="82" t="e">
        <f>SUMIF(#REF!,$B13,#REF!)</f>
        <v>#REF!</v>
      </c>
      <c r="AF13" s="80" t="e">
        <f t="shared" si="15"/>
        <v>#REF!</v>
      </c>
      <c r="AG13" s="83" t="e">
        <f t="shared" si="12"/>
        <v>#REF!</v>
      </c>
      <c r="AH13" s="83" t="e">
        <f t="shared" si="13"/>
        <v>#REF!</v>
      </c>
      <c r="AI13" s="82" t="e">
        <f t="shared" si="14"/>
        <v>#REF!</v>
      </c>
      <c r="AJ13" s="80" t="e">
        <f>COUNTIFS(#REF!,$B13,#REF!,"&gt;0")+AD13</f>
        <v>#REF!</v>
      </c>
      <c r="AK13" s="83" t="e">
        <f>SUMIF(#REF!,$B13,#REF!)+AE13</f>
        <v>#REF!</v>
      </c>
      <c r="AL13" s="83" t="e">
        <f>COUNTIFS(#REF!,$B13,#REF!,"&gt;0")</f>
        <v>#REF!</v>
      </c>
      <c r="AM13" s="82" t="e">
        <f>SUMIF(#REF!,$B13,#REF!)</f>
        <v>#REF!</v>
      </c>
      <c r="AN13" s="80" t="e">
        <f>COUNTIFS(#REF!,$B13,#REF!,"&gt;0")</f>
        <v>#REF!</v>
      </c>
      <c r="AO13" s="83" t="e">
        <f>SUMIF(#REF!,$B13,#REF!)</f>
        <v>#REF!</v>
      </c>
      <c r="AP13" s="83" t="e">
        <f>COUNTIFS(#REF!,$B13,#REF!,"&gt;0")</f>
        <v>#REF!</v>
      </c>
      <c r="AQ13" s="82" t="e">
        <f>SUMIF(#REF!,$B13,#REF!)</f>
        <v>#REF!</v>
      </c>
      <c r="AR13" s="80" t="e">
        <f>COUNTIFS(#REF!,$B13,#REF!,"&gt;0")</f>
        <v>#REF!</v>
      </c>
      <c r="AS13" s="83" t="e">
        <f>SUMIF(#REF!,$B13,#REF!)</f>
        <v>#REF!</v>
      </c>
      <c r="AT13" s="83" t="e">
        <f>COUNTIFS(#REF!,$B13,#REF!,"&gt;0")</f>
        <v>#REF!</v>
      </c>
      <c r="AU13" s="82" t="e">
        <f>SUMIF(#REF!,$B13,#REF!)</f>
        <v>#REF!</v>
      </c>
      <c r="AV13" s="80" t="e">
        <f>COUNTIFS(#REF!,$B13,#REF!,"&gt;0")</f>
        <v>#REF!</v>
      </c>
      <c r="AW13" s="83" t="e">
        <f>SUMIF(#REF!,$B13,#REF!)</f>
        <v>#REF!</v>
      </c>
      <c r="AX13" s="83" t="e">
        <f>COUNTIFS(#REF!,$B13,#REF!,"&gt;0")</f>
        <v>#REF!</v>
      </c>
      <c r="AY13" s="82" t="e">
        <f>SUMIF(#REF!,$B13,#REF!)</f>
        <v>#REF!</v>
      </c>
      <c r="AZ13" s="80" t="e">
        <f>COUNTIFS(#REF!,$B13,#REF!,"&gt;0")</f>
        <v>#REF!</v>
      </c>
      <c r="BA13" s="83" t="e">
        <f>SUMIF(#REF!,$B13,#REF!)</f>
        <v>#REF!</v>
      </c>
      <c r="BB13" s="83" t="e">
        <f>COUNTIFS(#REF!,$B13,#REF!,"&gt;0")</f>
        <v>#REF!</v>
      </c>
      <c r="BC13" s="82" t="e">
        <f>SUMIF(#REF!,$B13,#REF!)</f>
        <v>#REF!</v>
      </c>
      <c r="BD13" s="80" t="e">
        <f>COUNTIFS(#REF!,$B13,#REF!,"&gt;0")</f>
        <v>#REF!</v>
      </c>
      <c r="BE13" s="83" t="e">
        <f>SUMIF(#REF!,$B13,#REF!)</f>
        <v>#REF!</v>
      </c>
      <c r="BF13" s="83" t="e">
        <f>COUNTIFS(#REF!,$B13,#REF!,"&gt;0")</f>
        <v>#REF!</v>
      </c>
      <c r="BG13" s="82" t="e">
        <f>SUMIF(#REF!,$B13,#REF!)</f>
        <v>#REF!</v>
      </c>
      <c r="BH13" s="80" t="e">
        <f>COUNTIFS(#REF!,$B13,#REF!,"&gt;0")</f>
        <v>#REF!</v>
      </c>
      <c r="BI13" s="83" t="e">
        <f>SUMIF(#REF!,$B13,#REF!)</f>
        <v>#REF!</v>
      </c>
      <c r="BJ13" s="83" t="e">
        <f>COUNTIFS(#REF!,$B13,#REF!,"&gt;0")</f>
        <v>#REF!</v>
      </c>
      <c r="BK13" s="82" t="e">
        <f>SUMIF(#REF!,$B13,#REF!)</f>
        <v>#REF!</v>
      </c>
    </row>
    <row r="14" spans="1:63">
      <c r="A14" s="76" t="s">
        <v>38</v>
      </c>
      <c r="B14" s="77"/>
      <c r="C14" s="78" t="s">
        <v>39</v>
      </c>
      <c r="D14" s="76">
        <v>0</v>
      </c>
      <c r="E14" s="79">
        <v>0</v>
      </c>
      <c r="F14" s="79">
        <v>0</v>
      </c>
      <c r="G14" s="78">
        <v>0</v>
      </c>
      <c r="H14" s="76"/>
      <c r="I14" s="78"/>
      <c r="J14" s="76" t="e">
        <f t="shared" si="11"/>
        <v>#REF!</v>
      </c>
      <c r="K14" s="79" t="e">
        <f t="shared" si="0"/>
        <v>#REF!</v>
      </c>
      <c r="L14" s="79" t="e">
        <f t="shared" si="1"/>
        <v>#REF!</v>
      </c>
      <c r="M14" s="78" t="e">
        <f t="shared" si="2"/>
        <v>#REF!</v>
      </c>
      <c r="N14" s="76" t="e">
        <f t="shared" ref="N14:AE14" si="16">SUM(N15:N19)</f>
        <v>#REF!</v>
      </c>
      <c r="O14" s="79" t="e">
        <f t="shared" si="16"/>
        <v>#REF!</v>
      </c>
      <c r="P14" s="79" t="e">
        <f t="shared" si="16"/>
        <v>#REF!</v>
      </c>
      <c r="Q14" s="78" t="e">
        <f t="shared" si="16"/>
        <v>#REF!</v>
      </c>
      <c r="R14" s="76" t="e">
        <f t="shared" si="16"/>
        <v>#REF!</v>
      </c>
      <c r="S14" s="79" t="e">
        <f t="shared" si="16"/>
        <v>#REF!</v>
      </c>
      <c r="T14" s="79" t="e">
        <f t="shared" si="16"/>
        <v>#REF!</v>
      </c>
      <c r="U14" s="78" t="e">
        <f t="shared" si="16"/>
        <v>#REF!</v>
      </c>
      <c r="V14" s="76" t="e">
        <f t="shared" si="16"/>
        <v>#REF!</v>
      </c>
      <c r="W14" s="79" t="e">
        <f t="shared" si="16"/>
        <v>#REF!</v>
      </c>
      <c r="X14" s="79" t="e">
        <f t="shared" si="16"/>
        <v>#REF!</v>
      </c>
      <c r="Y14" s="78" t="e">
        <f t="shared" si="16"/>
        <v>#REF!</v>
      </c>
      <c r="Z14" s="76" t="e">
        <f t="shared" si="16"/>
        <v>#REF!</v>
      </c>
      <c r="AA14" s="79" t="e">
        <f t="shared" si="16"/>
        <v>#REF!</v>
      </c>
      <c r="AB14" s="79" t="e">
        <f t="shared" si="16"/>
        <v>#REF!</v>
      </c>
      <c r="AC14" s="78" t="e">
        <f t="shared" si="16"/>
        <v>#REF!</v>
      </c>
      <c r="AD14" s="79" t="e">
        <f t="shared" si="16"/>
        <v>#REF!</v>
      </c>
      <c r="AE14" s="78" t="e">
        <f t="shared" si="16"/>
        <v>#REF!</v>
      </c>
      <c r="AF14" s="76" t="e">
        <f t="shared" ref="AF14:BK14" si="17">SUM(AF15:AF19)</f>
        <v>#REF!</v>
      </c>
      <c r="AG14" s="79" t="e">
        <f t="shared" si="17"/>
        <v>#REF!</v>
      </c>
      <c r="AH14" s="79" t="e">
        <f t="shared" si="17"/>
        <v>#REF!</v>
      </c>
      <c r="AI14" s="78" t="e">
        <f t="shared" si="17"/>
        <v>#REF!</v>
      </c>
      <c r="AJ14" s="76" t="e">
        <f t="shared" si="17"/>
        <v>#REF!</v>
      </c>
      <c r="AK14" s="79" t="e">
        <f t="shared" si="17"/>
        <v>#REF!</v>
      </c>
      <c r="AL14" s="79" t="e">
        <f t="shared" si="17"/>
        <v>#REF!</v>
      </c>
      <c r="AM14" s="78" t="e">
        <f t="shared" si="17"/>
        <v>#REF!</v>
      </c>
      <c r="AN14" s="76" t="e">
        <f t="shared" si="17"/>
        <v>#REF!</v>
      </c>
      <c r="AO14" s="79" t="e">
        <f t="shared" si="17"/>
        <v>#REF!</v>
      </c>
      <c r="AP14" s="79" t="e">
        <f t="shared" si="17"/>
        <v>#REF!</v>
      </c>
      <c r="AQ14" s="78" t="e">
        <f t="shared" si="17"/>
        <v>#REF!</v>
      </c>
      <c r="AR14" s="76" t="e">
        <f t="shared" si="17"/>
        <v>#REF!</v>
      </c>
      <c r="AS14" s="79" t="e">
        <f t="shared" si="17"/>
        <v>#REF!</v>
      </c>
      <c r="AT14" s="79" t="e">
        <f t="shared" si="17"/>
        <v>#REF!</v>
      </c>
      <c r="AU14" s="78" t="e">
        <f t="shared" si="17"/>
        <v>#REF!</v>
      </c>
      <c r="AV14" s="76" t="e">
        <f t="shared" si="17"/>
        <v>#REF!</v>
      </c>
      <c r="AW14" s="79" t="e">
        <f t="shared" si="17"/>
        <v>#REF!</v>
      </c>
      <c r="AX14" s="79" t="e">
        <f t="shared" si="17"/>
        <v>#REF!</v>
      </c>
      <c r="AY14" s="78" t="e">
        <f t="shared" si="17"/>
        <v>#REF!</v>
      </c>
      <c r="AZ14" s="76" t="e">
        <f t="shared" si="17"/>
        <v>#REF!</v>
      </c>
      <c r="BA14" s="79" t="e">
        <f t="shared" si="17"/>
        <v>#REF!</v>
      </c>
      <c r="BB14" s="79" t="e">
        <f t="shared" si="17"/>
        <v>#REF!</v>
      </c>
      <c r="BC14" s="78" t="e">
        <f t="shared" si="17"/>
        <v>#REF!</v>
      </c>
      <c r="BD14" s="76" t="e">
        <f t="shared" si="17"/>
        <v>#REF!</v>
      </c>
      <c r="BE14" s="79" t="e">
        <f t="shared" si="17"/>
        <v>#REF!</v>
      </c>
      <c r="BF14" s="79" t="e">
        <f t="shared" si="17"/>
        <v>#REF!</v>
      </c>
      <c r="BG14" s="78" t="e">
        <f t="shared" si="17"/>
        <v>#REF!</v>
      </c>
      <c r="BH14" s="76" t="e">
        <f t="shared" si="17"/>
        <v>#REF!</v>
      </c>
      <c r="BI14" s="79" t="e">
        <f t="shared" si="17"/>
        <v>#REF!</v>
      </c>
      <c r="BJ14" s="79" t="e">
        <f t="shared" si="17"/>
        <v>#REF!</v>
      </c>
      <c r="BK14" s="78" t="e">
        <f t="shared" si="17"/>
        <v>#REF!</v>
      </c>
    </row>
    <row r="15" spans="1:63">
      <c r="A15" s="80" t="s">
        <v>40</v>
      </c>
      <c r="B15" s="81">
        <v>6</v>
      </c>
      <c r="C15" s="82" t="s">
        <v>29</v>
      </c>
      <c r="D15" s="80">
        <v>0</v>
      </c>
      <c r="E15" s="83">
        <v>0</v>
      </c>
      <c r="F15" s="83">
        <v>0</v>
      </c>
      <c r="G15" s="82">
        <v>0</v>
      </c>
      <c r="H15" s="80"/>
      <c r="I15" s="82"/>
      <c r="J15" s="80" t="e">
        <f t="shared" si="11"/>
        <v>#REF!</v>
      </c>
      <c r="K15" s="83" t="e">
        <f t="shared" si="0"/>
        <v>#REF!</v>
      </c>
      <c r="L15" s="83" t="e">
        <f t="shared" si="1"/>
        <v>#REF!</v>
      </c>
      <c r="M15" s="82" t="e">
        <f t="shared" si="2"/>
        <v>#REF!</v>
      </c>
      <c r="N15" s="80" t="e">
        <f>COUNTIFS(#REF!,$B15,#REF!,"&gt;0")+H15</f>
        <v>#REF!</v>
      </c>
      <c r="O15" s="83" t="e">
        <f>SUMIF(#REF!,$B15,#REF!)+I15</f>
        <v>#REF!</v>
      </c>
      <c r="P15" s="83" t="e">
        <f>COUNTIFS(#REF!,$B15,#REF!,"&gt;0")</f>
        <v>#REF!</v>
      </c>
      <c r="Q15" s="82" t="e">
        <f>SUMIF(#REF!,$B15,#REF!)</f>
        <v>#REF!</v>
      </c>
      <c r="R15" s="80" t="e">
        <f>COUNTIFS(#REF!,$B15,#REF!,"&gt;0")</f>
        <v>#REF!</v>
      </c>
      <c r="S15" s="83" t="e">
        <f>SUMIF(#REF!,$B15,#REF!)</f>
        <v>#REF!</v>
      </c>
      <c r="T15" s="83" t="e">
        <f>COUNTIFS(#REF!,$B15,#REF!,"&gt;0")</f>
        <v>#REF!</v>
      </c>
      <c r="U15" s="82" t="e">
        <f>SUMIF(#REF!,$B15,#REF!)</f>
        <v>#REF!</v>
      </c>
      <c r="V15" s="80" t="e">
        <f>COUNTIFS(#REF!,$B15,#REF!,"&gt;0")</f>
        <v>#REF!</v>
      </c>
      <c r="W15" s="83" t="e">
        <f>SUMIF(#REF!,$B15,#REF!)</f>
        <v>#REF!</v>
      </c>
      <c r="X15" s="83" t="e">
        <f>COUNTIFS(#REF!,$B15,#REF!,"&gt;0")</f>
        <v>#REF!</v>
      </c>
      <c r="Y15" s="82" t="e">
        <f>SUMIF(#REF!,$B15,#REF!)</f>
        <v>#REF!</v>
      </c>
      <c r="Z15" s="80" t="e">
        <f>COUNTIFS(#REF!,$B15,#REF!,"&gt;0")</f>
        <v>#REF!</v>
      </c>
      <c r="AA15" s="83" t="e">
        <f>SUMIF(#REF!,$B15,#REF!)</f>
        <v>#REF!</v>
      </c>
      <c r="AB15" s="83" t="e">
        <f>COUNTIFS(#REF!,$B15,#REF!,"&gt;0")</f>
        <v>#REF!</v>
      </c>
      <c r="AC15" s="82" t="e">
        <f>SUMIF(#REF!,$B15,#REF!)</f>
        <v>#REF!</v>
      </c>
      <c r="AD15" s="83" t="e">
        <f>COUNTIFS(#REF!,$B15,#REF!,"&gt;0")</f>
        <v>#REF!</v>
      </c>
      <c r="AE15" s="82" t="e">
        <f>SUMIF(#REF!,$B15,#REF!)</f>
        <v>#REF!</v>
      </c>
      <c r="AF15" s="80" t="e">
        <f t="shared" ref="AF15:AF19" si="18">AJ15+AN15+AR15+AV15</f>
        <v>#REF!</v>
      </c>
      <c r="AG15" s="83" t="e">
        <f t="shared" ref="AG15:AG19" si="19">AK15+AO15+AS15+AW15</f>
        <v>#REF!</v>
      </c>
      <c r="AH15" s="83" t="e">
        <f t="shared" ref="AH15:AH19" si="20">AL15+AP15+AT15+AX15</f>
        <v>#REF!</v>
      </c>
      <c r="AI15" s="82" t="e">
        <f t="shared" ref="AI15:AI19" si="21">AM15+AQ15+AU15+AY15</f>
        <v>#REF!</v>
      </c>
      <c r="AJ15" s="80" t="e">
        <f>COUNTIFS(#REF!,$B15,#REF!,"&gt;0")+AD15</f>
        <v>#REF!</v>
      </c>
      <c r="AK15" s="83" t="e">
        <f>SUMIF(#REF!,$B15,#REF!)+AE15</f>
        <v>#REF!</v>
      </c>
      <c r="AL15" s="83" t="e">
        <f>COUNTIFS(#REF!,$B15,#REF!,"&gt;0")</f>
        <v>#REF!</v>
      </c>
      <c r="AM15" s="82" t="e">
        <f>SUMIF(#REF!,$B15,#REF!)</f>
        <v>#REF!</v>
      </c>
      <c r="AN15" s="80" t="e">
        <f>COUNTIFS(#REF!,$B15,#REF!,"&gt;0")</f>
        <v>#REF!</v>
      </c>
      <c r="AO15" s="83" t="e">
        <f>SUMIF(#REF!,$B15,#REF!)</f>
        <v>#REF!</v>
      </c>
      <c r="AP15" s="83" t="e">
        <f>COUNTIFS(#REF!,$B15,#REF!,"&gt;0")</f>
        <v>#REF!</v>
      </c>
      <c r="AQ15" s="82" t="e">
        <f>SUMIF(#REF!,$B15,#REF!)</f>
        <v>#REF!</v>
      </c>
      <c r="AR15" s="80" t="e">
        <f>COUNTIFS(#REF!,$B15,#REF!,"&gt;0")</f>
        <v>#REF!</v>
      </c>
      <c r="AS15" s="83" t="e">
        <f>SUMIF(#REF!,$B15,#REF!)</f>
        <v>#REF!</v>
      </c>
      <c r="AT15" s="83" t="e">
        <f>COUNTIFS(#REF!,$B15,#REF!,"&gt;0")</f>
        <v>#REF!</v>
      </c>
      <c r="AU15" s="82" t="e">
        <f>SUMIF(#REF!,$B15,#REF!)</f>
        <v>#REF!</v>
      </c>
      <c r="AV15" s="80" t="e">
        <f>COUNTIFS(#REF!,$B15,#REF!,"&gt;0")</f>
        <v>#REF!</v>
      </c>
      <c r="AW15" s="83" t="e">
        <f>SUMIF(#REF!,$B15,#REF!)</f>
        <v>#REF!</v>
      </c>
      <c r="AX15" s="83" t="e">
        <f>COUNTIFS(#REF!,$B15,#REF!,"&gt;0")</f>
        <v>#REF!</v>
      </c>
      <c r="AY15" s="82" t="e">
        <f>SUMIF(#REF!,$B15,#REF!)</f>
        <v>#REF!</v>
      </c>
      <c r="AZ15" s="80" t="e">
        <f>COUNTIFS(#REF!,$B15,#REF!,"&gt;0")</f>
        <v>#REF!</v>
      </c>
      <c r="BA15" s="83" t="e">
        <f>SUMIF(#REF!,$B15,#REF!)</f>
        <v>#REF!</v>
      </c>
      <c r="BB15" s="83" t="e">
        <f>COUNTIFS(#REF!,$B15,#REF!,"&gt;0")</f>
        <v>#REF!</v>
      </c>
      <c r="BC15" s="82" t="e">
        <f>SUMIF(#REF!,$B15,#REF!)</f>
        <v>#REF!</v>
      </c>
      <c r="BD15" s="80" t="e">
        <f>COUNTIFS(#REF!,$B15,#REF!,"&gt;0")</f>
        <v>#REF!</v>
      </c>
      <c r="BE15" s="83" t="e">
        <f>SUMIF(#REF!,$B15,#REF!)</f>
        <v>#REF!</v>
      </c>
      <c r="BF15" s="83" t="e">
        <f>COUNTIFS(#REF!,$B15,#REF!,"&gt;0")</f>
        <v>#REF!</v>
      </c>
      <c r="BG15" s="82" t="e">
        <f>SUMIF(#REF!,$B15,#REF!)</f>
        <v>#REF!</v>
      </c>
      <c r="BH15" s="80" t="e">
        <f>COUNTIFS(#REF!,$B15,#REF!,"&gt;0")</f>
        <v>#REF!</v>
      </c>
      <c r="BI15" s="83" t="e">
        <f>SUMIF(#REF!,$B15,#REF!)</f>
        <v>#REF!</v>
      </c>
      <c r="BJ15" s="83" t="e">
        <f>COUNTIFS(#REF!,$B15,#REF!,"&gt;0")</f>
        <v>#REF!</v>
      </c>
      <c r="BK15" s="82" t="e">
        <f>SUMIF(#REF!,$B15,#REF!)</f>
        <v>#REF!</v>
      </c>
    </row>
    <row r="16" spans="1:63">
      <c r="A16" s="80" t="s">
        <v>41</v>
      </c>
      <c r="B16" s="81">
        <v>7</v>
      </c>
      <c r="C16" s="82" t="s">
        <v>31</v>
      </c>
      <c r="D16" s="80">
        <v>0</v>
      </c>
      <c r="E16" s="83">
        <v>0</v>
      </c>
      <c r="F16" s="83">
        <v>0</v>
      </c>
      <c r="G16" s="82">
        <v>0</v>
      </c>
      <c r="H16" s="80"/>
      <c r="I16" s="82"/>
      <c r="J16" s="80" t="e">
        <f t="shared" si="11"/>
        <v>#REF!</v>
      </c>
      <c r="K16" s="83" t="e">
        <f t="shared" si="0"/>
        <v>#REF!</v>
      </c>
      <c r="L16" s="83" t="e">
        <f t="shared" si="1"/>
        <v>#REF!</v>
      </c>
      <c r="M16" s="82" t="e">
        <f t="shared" si="2"/>
        <v>#REF!</v>
      </c>
      <c r="N16" s="80" t="e">
        <f>COUNTIFS(#REF!,$B16,#REF!,"&gt;0")+H16</f>
        <v>#REF!</v>
      </c>
      <c r="O16" s="83" t="e">
        <f>SUMIF(#REF!,$B16,#REF!)+I16</f>
        <v>#REF!</v>
      </c>
      <c r="P16" s="83" t="e">
        <f>COUNTIFS(#REF!,$B16,#REF!,"&gt;0")</f>
        <v>#REF!</v>
      </c>
      <c r="Q16" s="82" t="e">
        <f>SUMIF(#REF!,$B16,#REF!)</f>
        <v>#REF!</v>
      </c>
      <c r="R16" s="80" t="e">
        <f>COUNTIFS(#REF!,$B16,#REF!,"&gt;0")</f>
        <v>#REF!</v>
      </c>
      <c r="S16" s="83" t="e">
        <f>SUMIF(#REF!,$B16,#REF!)</f>
        <v>#REF!</v>
      </c>
      <c r="T16" s="83" t="e">
        <f>COUNTIFS(#REF!,$B16,#REF!,"&gt;0")</f>
        <v>#REF!</v>
      </c>
      <c r="U16" s="82" t="e">
        <f>SUMIF(#REF!,$B16,#REF!)</f>
        <v>#REF!</v>
      </c>
      <c r="V16" s="80" t="e">
        <f>COUNTIFS(#REF!,$B16,#REF!,"&gt;0")</f>
        <v>#REF!</v>
      </c>
      <c r="W16" s="83" t="e">
        <f>SUMIF(#REF!,$B16,#REF!)</f>
        <v>#REF!</v>
      </c>
      <c r="X16" s="83" t="e">
        <f>COUNTIFS(#REF!,$B16,#REF!,"&gt;0")</f>
        <v>#REF!</v>
      </c>
      <c r="Y16" s="82" t="e">
        <f>SUMIF(#REF!,$B16,#REF!)</f>
        <v>#REF!</v>
      </c>
      <c r="Z16" s="80" t="e">
        <f>COUNTIFS(#REF!,$B16,#REF!,"&gt;0")</f>
        <v>#REF!</v>
      </c>
      <c r="AA16" s="83" t="e">
        <f>SUMIF(#REF!,$B16,#REF!)</f>
        <v>#REF!</v>
      </c>
      <c r="AB16" s="83" t="e">
        <f>COUNTIFS(#REF!,$B16,#REF!,"&gt;0")</f>
        <v>#REF!</v>
      </c>
      <c r="AC16" s="82" t="e">
        <f>SUMIF(#REF!,$B16,#REF!)</f>
        <v>#REF!</v>
      </c>
      <c r="AD16" s="83" t="e">
        <f>COUNTIFS(#REF!,$B16,#REF!,"&gt;0")</f>
        <v>#REF!</v>
      </c>
      <c r="AE16" s="82" t="e">
        <f>SUMIF(#REF!,$B16,#REF!)</f>
        <v>#REF!</v>
      </c>
      <c r="AF16" s="80" t="e">
        <f t="shared" si="18"/>
        <v>#REF!</v>
      </c>
      <c r="AG16" s="83" t="e">
        <f t="shared" si="19"/>
        <v>#REF!</v>
      </c>
      <c r="AH16" s="83" t="e">
        <f t="shared" si="20"/>
        <v>#REF!</v>
      </c>
      <c r="AI16" s="82" t="e">
        <f t="shared" si="21"/>
        <v>#REF!</v>
      </c>
      <c r="AJ16" s="80" t="e">
        <f>COUNTIFS(#REF!,$B16,#REF!,"&gt;0")+AD16</f>
        <v>#REF!</v>
      </c>
      <c r="AK16" s="83" t="e">
        <f>SUMIF(#REF!,$B16,#REF!)+AE16</f>
        <v>#REF!</v>
      </c>
      <c r="AL16" s="83" t="e">
        <f>COUNTIFS(#REF!,$B16,#REF!,"&gt;0")</f>
        <v>#REF!</v>
      </c>
      <c r="AM16" s="82" t="e">
        <f>SUMIF(#REF!,$B16,#REF!)</f>
        <v>#REF!</v>
      </c>
      <c r="AN16" s="80" t="e">
        <f>COUNTIFS(#REF!,$B16,#REF!,"&gt;0")</f>
        <v>#REF!</v>
      </c>
      <c r="AO16" s="83" t="e">
        <f>SUMIF(#REF!,$B16,#REF!)</f>
        <v>#REF!</v>
      </c>
      <c r="AP16" s="83" t="e">
        <f>COUNTIFS(#REF!,$B16,#REF!,"&gt;0")</f>
        <v>#REF!</v>
      </c>
      <c r="AQ16" s="82" t="e">
        <f>SUMIF(#REF!,$B16,#REF!)</f>
        <v>#REF!</v>
      </c>
      <c r="AR16" s="80" t="e">
        <f>COUNTIFS(#REF!,$B16,#REF!,"&gt;0")</f>
        <v>#REF!</v>
      </c>
      <c r="AS16" s="83" t="e">
        <f>SUMIF(#REF!,$B16,#REF!)</f>
        <v>#REF!</v>
      </c>
      <c r="AT16" s="83" t="e">
        <f>COUNTIFS(#REF!,$B16,#REF!,"&gt;0")</f>
        <v>#REF!</v>
      </c>
      <c r="AU16" s="82" t="e">
        <f>SUMIF(#REF!,$B16,#REF!)</f>
        <v>#REF!</v>
      </c>
      <c r="AV16" s="80" t="e">
        <f>COUNTIFS(#REF!,$B16,#REF!,"&gt;0")</f>
        <v>#REF!</v>
      </c>
      <c r="AW16" s="83" t="e">
        <f>SUMIF(#REF!,$B16,#REF!)</f>
        <v>#REF!</v>
      </c>
      <c r="AX16" s="83" t="e">
        <f>COUNTIFS(#REF!,$B16,#REF!,"&gt;0")</f>
        <v>#REF!</v>
      </c>
      <c r="AY16" s="82" t="e">
        <f>SUMIF(#REF!,$B16,#REF!)</f>
        <v>#REF!</v>
      </c>
      <c r="AZ16" s="80" t="e">
        <f>COUNTIFS(#REF!,$B16,#REF!,"&gt;0")</f>
        <v>#REF!</v>
      </c>
      <c r="BA16" s="83" t="e">
        <f>SUMIF(#REF!,$B16,#REF!)</f>
        <v>#REF!</v>
      </c>
      <c r="BB16" s="83" t="e">
        <f>COUNTIFS(#REF!,$B16,#REF!,"&gt;0")</f>
        <v>#REF!</v>
      </c>
      <c r="BC16" s="82" t="e">
        <f>SUMIF(#REF!,$B16,#REF!)</f>
        <v>#REF!</v>
      </c>
      <c r="BD16" s="80" t="e">
        <f>COUNTIFS(#REF!,$B16,#REF!,"&gt;0")</f>
        <v>#REF!</v>
      </c>
      <c r="BE16" s="83" t="e">
        <f>SUMIF(#REF!,$B16,#REF!)</f>
        <v>#REF!</v>
      </c>
      <c r="BF16" s="83" t="e">
        <f>COUNTIFS(#REF!,$B16,#REF!,"&gt;0")</f>
        <v>#REF!</v>
      </c>
      <c r="BG16" s="82" t="e">
        <f>SUMIF(#REF!,$B16,#REF!)</f>
        <v>#REF!</v>
      </c>
      <c r="BH16" s="80" t="e">
        <f>COUNTIFS(#REF!,$B16,#REF!,"&gt;0")</f>
        <v>#REF!</v>
      </c>
      <c r="BI16" s="83" t="e">
        <f>SUMIF(#REF!,$B16,#REF!)</f>
        <v>#REF!</v>
      </c>
      <c r="BJ16" s="83" t="e">
        <f>COUNTIFS(#REF!,$B16,#REF!,"&gt;0")</f>
        <v>#REF!</v>
      </c>
      <c r="BK16" s="82" t="e">
        <f>SUMIF(#REF!,$B16,#REF!)</f>
        <v>#REF!</v>
      </c>
    </row>
    <row r="17" spans="1:63">
      <c r="A17" s="80" t="s">
        <v>42</v>
      </c>
      <c r="B17" s="81">
        <v>8</v>
      </c>
      <c r="C17" s="82" t="s">
        <v>33</v>
      </c>
      <c r="D17" s="80">
        <v>0</v>
      </c>
      <c r="E17" s="83">
        <v>0</v>
      </c>
      <c r="F17" s="83">
        <v>0</v>
      </c>
      <c r="G17" s="82">
        <v>0</v>
      </c>
      <c r="H17" s="80"/>
      <c r="I17" s="82"/>
      <c r="J17" s="80" t="e">
        <f t="shared" si="11"/>
        <v>#REF!</v>
      </c>
      <c r="K17" s="83" t="e">
        <f t="shared" si="0"/>
        <v>#REF!</v>
      </c>
      <c r="L17" s="83" t="e">
        <f t="shared" si="1"/>
        <v>#REF!</v>
      </c>
      <c r="M17" s="82" t="e">
        <f t="shared" si="2"/>
        <v>#REF!</v>
      </c>
      <c r="N17" s="80" t="e">
        <f>COUNTIFS(#REF!,$B17,#REF!,"&gt;0")+H17</f>
        <v>#REF!</v>
      </c>
      <c r="O17" s="83" t="e">
        <f>SUMIF(#REF!,$B17,#REF!)+I17</f>
        <v>#REF!</v>
      </c>
      <c r="P17" s="83" t="e">
        <f>COUNTIFS(#REF!,$B17,#REF!,"&gt;0")</f>
        <v>#REF!</v>
      </c>
      <c r="Q17" s="82" t="e">
        <f>SUMIF(#REF!,$B17,#REF!)</f>
        <v>#REF!</v>
      </c>
      <c r="R17" s="80" t="e">
        <f>COUNTIFS(#REF!,$B17,#REF!,"&gt;0")</f>
        <v>#REF!</v>
      </c>
      <c r="S17" s="83" t="e">
        <f>SUMIF(#REF!,$B17,#REF!)</f>
        <v>#REF!</v>
      </c>
      <c r="T17" s="83" t="e">
        <f>COUNTIFS(#REF!,$B17,#REF!,"&gt;0")</f>
        <v>#REF!</v>
      </c>
      <c r="U17" s="82" t="e">
        <f>SUMIF(#REF!,$B17,#REF!)</f>
        <v>#REF!</v>
      </c>
      <c r="V17" s="80" t="e">
        <f>COUNTIFS(#REF!,$B17,#REF!,"&gt;0")</f>
        <v>#REF!</v>
      </c>
      <c r="W17" s="83" t="e">
        <f>SUMIF(#REF!,$B17,#REF!)</f>
        <v>#REF!</v>
      </c>
      <c r="X17" s="83" t="e">
        <f>COUNTIFS(#REF!,$B17,#REF!,"&gt;0")</f>
        <v>#REF!</v>
      </c>
      <c r="Y17" s="82" t="e">
        <f>SUMIF(#REF!,$B17,#REF!)</f>
        <v>#REF!</v>
      </c>
      <c r="Z17" s="80" t="e">
        <f>COUNTIFS(#REF!,$B17,#REF!,"&gt;0")</f>
        <v>#REF!</v>
      </c>
      <c r="AA17" s="83" t="e">
        <f>SUMIF(#REF!,$B17,#REF!)</f>
        <v>#REF!</v>
      </c>
      <c r="AB17" s="83" t="e">
        <f>COUNTIFS(#REF!,$B17,#REF!,"&gt;0")</f>
        <v>#REF!</v>
      </c>
      <c r="AC17" s="82" t="e">
        <f>SUMIF(#REF!,$B17,#REF!)</f>
        <v>#REF!</v>
      </c>
      <c r="AD17" s="83" t="e">
        <f>COUNTIFS(#REF!,$B17,#REF!,"&gt;0")</f>
        <v>#REF!</v>
      </c>
      <c r="AE17" s="82" t="e">
        <f>SUMIF(#REF!,$B17,#REF!)</f>
        <v>#REF!</v>
      </c>
      <c r="AF17" s="80" t="e">
        <f t="shared" si="18"/>
        <v>#REF!</v>
      </c>
      <c r="AG17" s="83" t="e">
        <f t="shared" si="19"/>
        <v>#REF!</v>
      </c>
      <c r="AH17" s="83" t="e">
        <f t="shared" si="20"/>
        <v>#REF!</v>
      </c>
      <c r="AI17" s="82" t="e">
        <f t="shared" si="21"/>
        <v>#REF!</v>
      </c>
      <c r="AJ17" s="80" t="e">
        <f>COUNTIFS(#REF!,$B17,#REF!,"&gt;0")+AD17</f>
        <v>#REF!</v>
      </c>
      <c r="AK17" s="83" t="e">
        <f>SUMIF(#REF!,$B17,#REF!)+AE17</f>
        <v>#REF!</v>
      </c>
      <c r="AL17" s="83" t="e">
        <f>COUNTIFS(#REF!,$B17,#REF!,"&gt;0")</f>
        <v>#REF!</v>
      </c>
      <c r="AM17" s="82" t="e">
        <f>SUMIF(#REF!,$B17,#REF!)</f>
        <v>#REF!</v>
      </c>
      <c r="AN17" s="80" t="e">
        <f>COUNTIFS(#REF!,$B17,#REF!,"&gt;0")</f>
        <v>#REF!</v>
      </c>
      <c r="AO17" s="83" t="e">
        <f>SUMIF(#REF!,$B17,#REF!)</f>
        <v>#REF!</v>
      </c>
      <c r="AP17" s="83" t="e">
        <f>COUNTIFS(#REF!,$B17,#REF!,"&gt;0")</f>
        <v>#REF!</v>
      </c>
      <c r="AQ17" s="82" t="e">
        <f>SUMIF(#REF!,$B17,#REF!)</f>
        <v>#REF!</v>
      </c>
      <c r="AR17" s="80" t="e">
        <f>COUNTIFS(#REF!,$B17,#REF!,"&gt;0")</f>
        <v>#REF!</v>
      </c>
      <c r="AS17" s="83" t="e">
        <f>SUMIF(#REF!,$B17,#REF!)</f>
        <v>#REF!</v>
      </c>
      <c r="AT17" s="83" t="e">
        <f>COUNTIFS(#REF!,$B17,#REF!,"&gt;0")</f>
        <v>#REF!</v>
      </c>
      <c r="AU17" s="82" t="e">
        <f>SUMIF(#REF!,$B17,#REF!)</f>
        <v>#REF!</v>
      </c>
      <c r="AV17" s="80" t="e">
        <f>COUNTIFS(#REF!,$B17,#REF!,"&gt;0")</f>
        <v>#REF!</v>
      </c>
      <c r="AW17" s="83" t="e">
        <f>SUMIF(#REF!,$B17,#REF!)</f>
        <v>#REF!</v>
      </c>
      <c r="AX17" s="83" t="e">
        <f>COUNTIFS(#REF!,$B17,#REF!,"&gt;0")</f>
        <v>#REF!</v>
      </c>
      <c r="AY17" s="82" t="e">
        <f>SUMIF(#REF!,$B17,#REF!)</f>
        <v>#REF!</v>
      </c>
      <c r="AZ17" s="80" t="e">
        <f>COUNTIFS(#REF!,$B17,#REF!,"&gt;0")</f>
        <v>#REF!</v>
      </c>
      <c r="BA17" s="83" t="e">
        <f>SUMIF(#REF!,$B17,#REF!)</f>
        <v>#REF!</v>
      </c>
      <c r="BB17" s="83" t="e">
        <f>COUNTIFS(#REF!,$B17,#REF!,"&gt;0")</f>
        <v>#REF!</v>
      </c>
      <c r="BC17" s="82" t="e">
        <f>SUMIF(#REF!,$B17,#REF!)</f>
        <v>#REF!</v>
      </c>
      <c r="BD17" s="80" t="e">
        <f>COUNTIFS(#REF!,$B17,#REF!,"&gt;0")</f>
        <v>#REF!</v>
      </c>
      <c r="BE17" s="83" t="e">
        <f>SUMIF(#REF!,$B17,#REF!)</f>
        <v>#REF!</v>
      </c>
      <c r="BF17" s="83" t="e">
        <f>COUNTIFS(#REF!,$B17,#REF!,"&gt;0")</f>
        <v>#REF!</v>
      </c>
      <c r="BG17" s="82" t="e">
        <f>SUMIF(#REF!,$B17,#REF!)</f>
        <v>#REF!</v>
      </c>
      <c r="BH17" s="80" t="e">
        <f>COUNTIFS(#REF!,$B17,#REF!,"&gt;0")</f>
        <v>#REF!</v>
      </c>
      <c r="BI17" s="83" t="e">
        <f>SUMIF(#REF!,$B17,#REF!)</f>
        <v>#REF!</v>
      </c>
      <c r="BJ17" s="83" t="e">
        <f>COUNTIFS(#REF!,$B17,#REF!,"&gt;0")</f>
        <v>#REF!</v>
      </c>
      <c r="BK17" s="82" t="e">
        <f>SUMIF(#REF!,$B17,#REF!)</f>
        <v>#REF!</v>
      </c>
    </row>
    <row r="18" spans="1:63">
      <c r="A18" s="80" t="s">
        <v>43</v>
      </c>
      <c r="B18" s="81">
        <v>9</v>
      </c>
      <c r="C18" s="82" t="s">
        <v>35</v>
      </c>
      <c r="D18" s="80">
        <v>0</v>
      </c>
      <c r="E18" s="83">
        <v>0</v>
      </c>
      <c r="F18" s="83">
        <v>0</v>
      </c>
      <c r="G18" s="82">
        <v>0</v>
      </c>
      <c r="H18" s="80"/>
      <c r="I18" s="82"/>
      <c r="J18" s="80" t="e">
        <f t="shared" si="11"/>
        <v>#REF!</v>
      </c>
      <c r="K18" s="83" t="e">
        <f t="shared" si="0"/>
        <v>#REF!</v>
      </c>
      <c r="L18" s="83" t="e">
        <f t="shared" si="1"/>
        <v>#REF!</v>
      </c>
      <c r="M18" s="82" t="e">
        <f t="shared" si="2"/>
        <v>#REF!</v>
      </c>
      <c r="N18" s="80" t="e">
        <f>COUNTIFS(#REF!,$B18,#REF!,"&gt;0")+H18</f>
        <v>#REF!</v>
      </c>
      <c r="O18" s="83" t="e">
        <f>SUMIF(#REF!,$B18,#REF!)+I18</f>
        <v>#REF!</v>
      </c>
      <c r="P18" s="83" t="e">
        <f>COUNTIFS(#REF!,$B18,#REF!,"&gt;0")</f>
        <v>#REF!</v>
      </c>
      <c r="Q18" s="82" t="e">
        <f>SUMIF(#REF!,$B18,#REF!)</f>
        <v>#REF!</v>
      </c>
      <c r="R18" s="80" t="e">
        <f>COUNTIFS(#REF!,$B18,#REF!,"&gt;0")</f>
        <v>#REF!</v>
      </c>
      <c r="S18" s="83" t="e">
        <f>SUMIF(#REF!,$B18,#REF!)</f>
        <v>#REF!</v>
      </c>
      <c r="T18" s="83" t="e">
        <f>COUNTIFS(#REF!,$B18,#REF!,"&gt;0")</f>
        <v>#REF!</v>
      </c>
      <c r="U18" s="82" t="e">
        <f>SUMIF(#REF!,$B18,#REF!)</f>
        <v>#REF!</v>
      </c>
      <c r="V18" s="80" t="e">
        <f>COUNTIFS(#REF!,$B18,#REF!,"&gt;0")</f>
        <v>#REF!</v>
      </c>
      <c r="W18" s="83" t="e">
        <f>SUMIF(#REF!,$B18,#REF!)</f>
        <v>#REF!</v>
      </c>
      <c r="X18" s="83" t="e">
        <f>COUNTIFS(#REF!,$B18,#REF!,"&gt;0")</f>
        <v>#REF!</v>
      </c>
      <c r="Y18" s="82" t="e">
        <f>SUMIF(#REF!,$B18,#REF!)</f>
        <v>#REF!</v>
      </c>
      <c r="Z18" s="80" t="e">
        <f>COUNTIFS(#REF!,$B18,#REF!,"&gt;0")</f>
        <v>#REF!</v>
      </c>
      <c r="AA18" s="83" t="e">
        <f>SUMIF(#REF!,$B18,#REF!)</f>
        <v>#REF!</v>
      </c>
      <c r="AB18" s="83" t="e">
        <f>COUNTIFS(#REF!,$B18,#REF!,"&gt;0")</f>
        <v>#REF!</v>
      </c>
      <c r="AC18" s="82" t="e">
        <f>SUMIF(#REF!,$B18,#REF!)</f>
        <v>#REF!</v>
      </c>
      <c r="AD18" s="83" t="e">
        <f>COUNTIFS(#REF!,$B18,#REF!,"&gt;0")</f>
        <v>#REF!</v>
      </c>
      <c r="AE18" s="82" t="e">
        <f>SUMIF(#REF!,$B18,#REF!)</f>
        <v>#REF!</v>
      </c>
      <c r="AF18" s="80" t="e">
        <f t="shared" si="18"/>
        <v>#REF!</v>
      </c>
      <c r="AG18" s="83" t="e">
        <f t="shared" si="19"/>
        <v>#REF!</v>
      </c>
      <c r="AH18" s="83" t="e">
        <f t="shared" si="20"/>
        <v>#REF!</v>
      </c>
      <c r="AI18" s="82" t="e">
        <f t="shared" si="21"/>
        <v>#REF!</v>
      </c>
      <c r="AJ18" s="80" t="e">
        <f>COUNTIFS(#REF!,$B18,#REF!,"&gt;0")+AD18</f>
        <v>#REF!</v>
      </c>
      <c r="AK18" s="83" t="e">
        <f>SUMIF(#REF!,$B18,#REF!)+AE18</f>
        <v>#REF!</v>
      </c>
      <c r="AL18" s="83" t="e">
        <f>COUNTIFS(#REF!,$B18,#REF!,"&gt;0")</f>
        <v>#REF!</v>
      </c>
      <c r="AM18" s="82" t="e">
        <f>SUMIF(#REF!,$B18,#REF!)</f>
        <v>#REF!</v>
      </c>
      <c r="AN18" s="80" t="e">
        <f>COUNTIFS(#REF!,$B18,#REF!,"&gt;0")</f>
        <v>#REF!</v>
      </c>
      <c r="AO18" s="83" t="e">
        <f>SUMIF(#REF!,$B18,#REF!)</f>
        <v>#REF!</v>
      </c>
      <c r="AP18" s="83" t="e">
        <f>COUNTIFS(#REF!,$B18,#REF!,"&gt;0")</f>
        <v>#REF!</v>
      </c>
      <c r="AQ18" s="82" t="e">
        <f>SUMIF(#REF!,$B18,#REF!)</f>
        <v>#REF!</v>
      </c>
      <c r="AR18" s="80" t="e">
        <f>COUNTIFS(#REF!,$B18,#REF!,"&gt;0")</f>
        <v>#REF!</v>
      </c>
      <c r="AS18" s="83" t="e">
        <f>SUMIF(#REF!,$B18,#REF!)</f>
        <v>#REF!</v>
      </c>
      <c r="AT18" s="83" t="e">
        <f>COUNTIFS(#REF!,$B18,#REF!,"&gt;0")</f>
        <v>#REF!</v>
      </c>
      <c r="AU18" s="82" t="e">
        <f>SUMIF(#REF!,$B18,#REF!)</f>
        <v>#REF!</v>
      </c>
      <c r="AV18" s="80" t="e">
        <f>COUNTIFS(#REF!,$B18,#REF!,"&gt;0")</f>
        <v>#REF!</v>
      </c>
      <c r="AW18" s="83" t="e">
        <f>SUMIF(#REF!,$B18,#REF!)</f>
        <v>#REF!</v>
      </c>
      <c r="AX18" s="83" t="e">
        <f>COUNTIFS(#REF!,$B18,#REF!,"&gt;0")</f>
        <v>#REF!</v>
      </c>
      <c r="AY18" s="82" t="e">
        <f>SUMIF(#REF!,$B18,#REF!)</f>
        <v>#REF!</v>
      </c>
      <c r="AZ18" s="80" t="e">
        <f>COUNTIFS(#REF!,$B18,#REF!,"&gt;0")</f>
        <v>#REF!</v>
      </c>
      <c r="BA18" s="83" t="e">
        <f>SUMIF(#REF!,$B18,#REF!)</f>
        <v>#REF!</v>
      </c>
      <c r="BB18" s="83" t="e">
        <f>COUNTIFS(#REF!,$B18,#REF!,"&gt;0")</f>
        <v>#REF!</v>
      </c>
      <c r="BC18" s="82" t="e">
        <f>SUMIF(#REF!,$B18,#REF!)</f>
        <v>#REF!</v>
      </c>
      <c r="BD18" s="80" t="e">
        <f>COUNTIFS(#REF!,$B18,#REF!,"&gt;0")</f>
        <v>#REF!</v>
      </c>
      <c r="BE18" s="83" t="e">
        <f>SUMIF(#REF!,$B18,#REF!)</f>
        <v>#REF!</v>
      </c>
      <c r="BF18" s="83" t="e">
        <f>COUNTIFS(#REF!,$B18,#REF!,"&gt;0")</f>
        <v>#REF!</v>
      </c>
      <c r="BG18" s="82" t="e">
        <f>SUMIF(#REF!,$B18,#REF!)</f>
        <v>#REF!</v>
      </c>
      <c r="BH18" s="80" t="e">
        <f>COUNTIFS(#REF!,$B18,#REF!,"&gt;0")</f>
        <v>#REF!</v>
      </c>
      <c r="BI18" s="83" t="e">
        <f>SUMIF(#REF!,$B18,#REF!)</f>
        <v>#REF!</v>
      </c>
      <c r="BJ18" s="83" t="e">
        <f>COUNTIFS(#REF!,$B18,#REF!,"&gt;0")</f>
        <v>#REF!</v>
      </c>
      <c r="BK18" s="82" t="e">
        <f>SUMIF(#REF!,$B18,#REF!)</f>
        <v>#REF!</v>
      </c>
    </row>
    <row r="19" spans="1:63">
      <c r="A19" s="80" t="s">
        <v>44</v>
      </c>
      <c r="B19" s="81">
        <v>10</v>
      </c>
      <c r="C19" s="84" t="s">
        <v>45</v>
      </c>
      <c r="D19" s="80">
        <v>0</v>
      </c>
      <c r="E19" s="83">
        <v>0</v>
      </c>
      <c r="F19" s="83">
        <v>0</v>
      </c>
      <c r="G19" s="82">
        <v>0</v>
      </c>
      <c r="H19" s="80"/>
      <c r="I19" s="82"/>
      <c r="J19" s="80" t="e">
        <f t="shared" si="11"/>
        <v>#REF!</v>
      </c>
      <c r="K19" s="83" t="e">
        <f t="shared" si="0"/>
        <v>#REF!</v>
      </c>
      <c r="L19" s="83" t="e">
        <f t="shared" si="1"/>
        <v>#REF!</v>
      </c>
      <c r="M19" s="82" t="e">
        <f t="shared" si="2"/>
        <v>#REF!</v>
      </c>
      <c r="N19" s="80" t="e">
        <f>COUNTIFS(#REF!,$B19,#REF!,"&gt;0")+H19</f>
        <v>#REF!</v>
      </c>
      <c r="O19" s="83" t="e">
        <f>SUMIF(#REF!,$B19,#REF!)+I19</f>
        <v>#REF!</v>
      </c>
      <c r="P19" s="83" t="e">
        <f>COUNTIFS(#REF!,$B19,#REF!,"&gt;0")</f>
        <v>#REF!</v>
      </c>
      <c r="Q19" s="82" t="e">
        <f>SUMIF(#REF!,$B19,#REF!)</f>
        <v>#REF!</v>
      </c>
      <c r="R19" s="80" t="e">
        <f>COUNTIFS(#REF!,$B19,#REF!,"&gt;0")</f>
        <v>#REF!</v>
      </c>
      <c r="S19" s="83" t="e">
        <f>SUMIF(#REF!,$B19,#REF!)</f>
        <v>#REF!</v>
      </c>
      <c r="T19" s="83" t="e">
        <f>COUNTIFS(#REF!,$B19,#REF!,"&gt;0")</f>
        <v>#REF!</v>
      </c>
      <c r="U19" s="82" t="e">
        <f>SUMIF(#REF!,$B19,#REF!)</f>
        <v>#REF!</v>
      </c>
      <c r="V19" s="80" t="e">
        <f>COUNTIFS(#REF!,$B19,#REF!,"&gt;0")</f>
        <v>#REF!</v>
      </c>
      <c r="W19" s="83" t="e">
        <f>SUMIF(#REF!,$B19,#REF!)</f>
        <v>#REF!</v>
      </c>
      <c r="X19" s="83" t="e">
        <f>COUNTIFS(#REF!,$B19,#REF!,"&gt;0")</f>
        <v>#REF!</v>
      </c>
      <c r="Y19" s="82" t="e">
        <f>SUMIF(#REF!,$B19,#REF!)</f>
        <v>#REF!</v>
      </c>
      <c r="Z19" s="80" t="e">
        <f>COUNTIFS(#REF!,$B19,#REF!,"&gt;0")</f>
        <v>#REF!</v>
      </c>
      <c r="AA19" s="83" t="e">
        <f>SUMIF(#REF!,$B19,#REF!)</f>
        <v>#REF!</v>
      </c>
      <c r="AB19" s="83" t="e">
        <f>COUNTIFS(#REF!,$B19,#REF!,"&gt;0")</f>
        <v>#REF!</v>
      </c>
      <c r="AC19" s="82" t="e">
        <f>SUMIF(#REF!,$B19,#REF!)</f>
        <v>#REF!</v>
      </c>
      <c r="AD19" s="83" t="e">
        <f>COUNTIFS(#REF!,$B19,#REF!,"&gt;0")</f>
        <v>#REF!</v>
      </c>
      <c r="AE19" s="82" t="e">
        <f>SUMIF(#REF!,$B19,#REF!)</f>
        <v>#REF!</v>
      </c>
      <c r="AF19" s="80" t="e">
        <f t="shared" si="18"/>
        <v>#REF!</v>
      </c>
      <c r="AG19" s="83" t="e">
        <f t="shared" si="19"/>
        <v>#REF!</v>
      </c>
      <c r="AH19" s="83" t="e">
        <f t="shared" si="20"/>
        <v>#REF!</v>
      </c>
      <c r="AI19" s="82" t="e">
        <f t="shared" si="21"/>
        <v>#REF!</v>
      </c>
      <c r="AJ19" s="80" t="e">
        <f>COUNTIFS(#REF!,$B19,#REF!,"&gt;0")+AD19</f>
        <v>#REF!</v>
      </c>
      <c r="AK19" s="83" t="e">
        <f>SUMIF(#REF!,$B19,#REF!)+AE19</f>
        <v>#REF!</v>
      </c>
      <c r="AL19" s="83" t="e">
        <f>COUNTIFS(#REF!,$B19,#REF!,"&gt;0")</f>
        <v>#REF!</v>
      </c>
      <c r="AM19" s="82" t="e">
        <f>SUMIF(#REF!,$B19,#REF!)</f>
        <v>#REF!</v>
      </c>
      <c r="AN19" s="80" t="e">
        <f>COUNTIFS(#REF!,$B19,#REF!,"&gt;0")</f>
        <v>#REF!</v>
      </c>
      <c r="AO19" s="83" t="e">
        <f>SUMIF(#REF!,$B19,#REF!)</f>
        <v>#REF!</v>
      </c>
      <c r="AP19" s="83" t="e">
        <f>COUNTIFS(#REF!,$B19,#REF!,"&gt;0")</f>
        <v>#REF!</v>
      </c>
      <c r="AQ19" s="82" t="e">
        <f>SUMIF(#REF!,$B19,#REF!)</f>
        <v>#REF!</v>
      </c>
      <c r="AR19" s="80" t="e">
        <f>COUNTIFS(#REF!,$B19,#REF!,"&gt;0")</f>
        <v>#REF!</v>
      </c>
      <c r="AS19" s="83" t="e">
        <f>SUMIF(#REF!,$B19,#REF!)</f>
        <v>#REF!</v>
      </c>
      <c r="AT19" s="83" t="e">
        <f>COUNTIFS(#REF!,$B19,#REF!,"&gt;0")</f>
        <v>#REF!</v>
      </c>
      <c r="AU19" s="82" t="e">
        <f>SUMIF(#REF!,$B19,#REF!)</f>
        <v>#REF!</v>
      </c>
      <c r="AV19" s="80" t="e">
        <f>COUNTIFS(#REF!,$B19,#REF!,"&gt;0")</f>
        <v>#REF!</v>
      </c>
      <c r="AW19" s="83" t="e">
        <f>SUMIF(#REF!,$B19,#REF!)</f>
        <v>#REF!</v>
      </c>
      <c r="AX19" s="83" t="e">
        <f>COUNTIFS(#REF!,$B19,#REF!,"&gt;0")</f>
        <v>#REF!</v>
      </c>
      <c r="AY19" s="82" t="e">
        <f>SUMIF(#REF!,$B19,#REF!)</f>
        <v>#REF!</v>
      </c>
      <c r="AZ19" s="80" t="e">
        <f>COUNTIFS(#REF!,$B19,#REF!,"&gt;0")</f>
        <v>#REF!</v>
      </c>
      <c r="BA19" s="83" t="e">
        <f>SUMIF(#REF!,$B19,#REF!)</f>
        <v>#REF!</v>
      </c>
      <c r="BB19" s="83" t="e">
        <f>COUNTIFS(#REF!,$B19,#REF!,"&gt;0")</f>
        <v>#REF!</v>
      </c>
      <c r="BC19" s="82" t="e">
        <f>SUMIF(#REF!,$B19,#REF!)</f>
        <v>#REF!</v>
      </c>
      <c r="BD19" s="80" t="e">
        <f>COUNTIFS(#REF!,$B19,#REF!,"&gt;0")</f>
        <v>#REF!</v>
      </c>
      <c r="BE19" s="83" t="e">
        <f>SUMIF(#REF!,$B19,#REF!)</f>
        <v>#REF!</v>
      </c>
      <c r="BF19" s="83" t="e">
        <f>COUNTIFS(#REF!,$B19,#REF!,"&gt;0")</f>
        <v>#REF!</v>
      </c>
      <c r="BG19" s="82" t="e">
        <f>SUMIF(#REF!,$B19,#REF!)</f>
        <v>#REF!</v>
      </c>
      <c r="BH19" s="80" t="e">
        <f>COUNTIFS(#REF!,$B19,#REF!,"&gt;0")</f>
        <v>#REF!</v>
      </c>
      <c r="BI19" s="83" t="e">
        <f>SUMIF(#REF!,$B19,#REF!)</f>
        <v>#REF!</v>
      </c>
      <c r="BJ19" s="83" t="e">
        <f>COUNTIFS(#REF!,$B19,#REF!,"&gt;0")</f>
        <v>#REF!</v>
      </c>
      <c r="BK19" s="82" t="e">
        <f>SUMIF(#REF!,$B19,#REF!)</f>
        <v>#REF!</v>
      </c>
    </row>
    <row r="20" spans="1:63">
      <c r="A20" s="76" t="s">
        <v>46</v>
      </c>
      <c r="B20" s="77"/>
      <c r="C20" s="78" t="s">
        <v>47</v>
      </c>
      <c r="D20" s="76">
        <v>21</v>
      </c>
      <c r="E20" s="79">
        <v>810547.21675000002</v>
      </c>
      <c r="F20" s="79">
        <v>21</v>
      </c>
      <c r="G20" s="78">
        <v>810547.21675000002</v>
      </c>
      <c r="H20" s="76"/>
      <c r="I20" s="78"/>
      <c r="J20" s="76" t="e">
        <f t="shared" si="11"/>
        <v>#REF!</v>
      </c>
      <c r="K20" s="79" t="e">
        <f t="shared" si="0"/>
        <v>#REF!</v>
      </c>
      <c r="L20" s="79" t="e">
        <f t="shared" si="1"/>
        <v>#REF!</v>
      </c>
      <c r="M20" s="78" t="e">
        <f t="shared" si="2"/>
        <v>#REF!</v>
      </c>
      <c r="N20" s="76" t="e">
        <f t="shared" ref="N20:AE20" si="22">SUM(N21:N25)</f>
        <v>#REF!</v>
      </c>
      <c r="O20" s="79" t="e">
        <f t="shared" si="22"/>
        <v>#REF!</v>
      </c>
      <c r="P20" s="79" t="e">
        <f t="shared" si="22"/>
        <v>#REF!</v>
      </c>
      <c r="Q20" s="78" t="e">
        <f t="shared" si="22"/>
        <v>#REF!</v>
      </c>
      <c r="R20" s="76" t="e">
        <f t="shared" si="22"/>
        <v>#REF!</v>
      </c>
      <c r="S20" s="79" t="e">
        <f t="shared" si="22"/>
        <v>#REF!</v>
      </c>
      <c r="T20" s="79" t="e">
        <f t="shared" si="22"/>
        <v>#REF!</v>
      </c>
      <c r="U20" s="78" t="e">
        <f t="shared" si="22"/>
        <v>#REF!</v>
      </c>
      <c r="V20" s="76" t="e">
        <f t="shared" si="22"/>
        <v>#REF!</v>
      </c>
      <c r="W20" s="79" t="e">
        <f t="shared" si="22"/>
        <v>#REF!</v>
      </c>
      <c r="X20" s="79" t="e">
        <f t="shared" si="22"/>
        <v>#REF!</v>
      </c>
      <c r="Y20" s="78" t="e">
        <f t="shared" si="22"/>
        <v>#REF!</v>
      </c>
      <c r="Z20" s="76" t="e">
        <f t="shared" si="22"/>
        <v>#REF!</v>
      </c>
      <c r="AA20" s="79" t="e">
        <f t="shared" si="22"/>
        <v>#REF!</v>
      </c>
      <c r="AB20" s="79" t="e">
        <f t="shared" si="22"/>
        <v>#REF!</v>
      </c>
      <c r="AC20" s="78" t="e">
        <f t="shared" si="22"/>
        <v>#REF!</v>
      </c>
      <c r="AD20" s="79" t="e">
        <f t="shared" si="22"/>
        <v>#REF!</v>
      </c>
      <c r="AE20" s="78" t="e">
        <f t="shared" si="22"/>
        <v>#REF!</v>
      </c>
      <c r="AF20" s="76" t="e">
        <f t="shared" ref="AF20:BK20" si="23">SUM(AF21:AF25)</f>
        <v>#REF!</v>
      </c>
      <c r="AG20" s="79" t="e">
        <f t="shared" si="23"/>
        <v>#REF!</v>
      </c>
      <c r="AH20" s="79" t="e">
        <f t="shared" si="23"/>
        <v>#REF!</v>
      </c>
      <c r="AI20" s="78" t="e">
        <f t="shared" si="23"/>
        <v>#REF!</v>
      </c>
      <c r="AJ20" s="76" t="e">
        <f t="shared" si="23"/>
        <v>#REF!</v>
      </c>
      <c r="AK20" s="79" t="e">
        <f t="shared" si="23"/>
        <v>#REF!</v>
      </c>
      <c r="AL20" s="79" t="e">
        <f t="shared" si="23"/>
        <v>#REF!</v>
      </c>
      <c r="AM20" s="78" t="e">
        <f t="shared" si="23"/>
        <v>#REF!</v>
      </c>
      <c r="AN20" s="76" t="e">
        <f t="shared" si="23"/>
        <v>#REF!</v>
      </c>
      <c r="AO20" s="79" t="e">
        <f t="shared" si="23"/>
        <v>#REF!</v>
      </c>
      <c r="AP20" s="79" t="e">
        <f t="shared" si="23"/>
        <v>#REF!</v>
      </c>
      <c r="AQ20" s="78" t="e">
        <f t="shared" si="23"/>
        <v>#REF!</v>
      </c>
      <c r="AR20" s="76" t="e">
        <f t="shared" si="23"/>
        <v>#REF!</v>
      </c>
      <c r="AS20" s="79" t="e">
        <f t="shared" si="23"/>
        <v>#REF!</v>
      </c>
      <c r="AT20" s="79" t="e">
        <f t="shared" si="23"/>
        <v>#REF!</v>
      </c>
      <c r="AU20" s="78" t="e">
        <f t="shared" si="23"/>
        <v>#REF!</v>
      </c>
      <c r="AV20" s="76" t="e">
        <f t="shared" si="23"/>
        <v>#REF!</v>
      </c>
      <c r="AW20" s="79" t="e">
        <f t="shared" si="23"/>
        <v>#REF!</v>
      </c>
      <c r="AX20" s="79" t="e">
        <f t="shared" si="23"/>
        <v>#REF!</v>
      </c>
      <c r="AY20" s="78" t="e">
        <f t="shared" si="23"/>
        <v>#REF!</v>
      </c>
      <c r="AZ20" s="76" t="e">
        <f t="shared" si="23"/>
        <v>#REF!</v>
      </c>
      <c r="BA20" s="79" t="e">
        <f t="shared" si="23"/>
        <v>#REF!</v>
      </c>
      <c r="BB20" s="79" t="e">
        <f t="shared" si="23"/>
        <v>#REF!</v>
      </c>
      <c r="BC20" s="78" t="e">
        <f t="shared" si="23"/>
        <v>#REF!</v>
      </c>
      <c r="BD20" s="76" t="e">
        <f t="shared" si="23"/>
        <v>#REF!</v>
      </c>
      <c r="BE20" s="79" t="e">
        <f t="shared" si="23"/>
        <v>#REF!</v>
      </c>
      <c r="BF20" s="79" t="e">
        <f t="shared" si="23"/>
        <v>#REF!</v>
      </c>
      <c r="BG20" s="78" t="e">
        <f t="shared" si="23"/>
        <v>#REF!</v>
      </c>
      <c r="BH20" s="76" t="e">
        <f t="shared" si="23"/>
        <v>#REF!</v>
      </c>
      <c r="BI20" s="79" t="e">
        <f t="shared" si="23"/>
        <v>#REF!</v>
      </c>
      <c r="BJ20" s="79" t="e">
        <f t="shared" si="23"/>
        <v>#REF!</v>
      </c>
      <c r="BK20" s="78" t="e">
        <f t="shared" si="23"/>
        <v>#REF!</v>
      </c>
    </row>
    <row r="21" spans="1:63">
      <c r="A21" s="80" t="s">
        <v>48</v>
      </c>
      <c r="B21" s="81">
        <v>11</v>
      </c>
      <c r="C21" s="82" t="s">
        <v>29</v>
      </c>
      <c r="D21" s="80">
        <v>4</v>
      </c>
      <c r="E21" s="83">
        <v>411418.14400000003</v>
      </c>
      <c r="F21" s="83">
        <v>4</v>
      </c>
      <c r="G21" s="82">
        <v>411418.14400000003</v>
      </c>
      <c r="H21" s="80"/>
      <c r="I21" s="82"/>
      <c r="J21" s="80" t="e">
        <f t="shared" si="11"/>
        <v>#REF!</v>
      </c>
      <c r="K21" s="83" t="e">
        <f t="shared" si="0"/>
        <v>#REF!</v>
      </c>
      <c r="L21" s="83" t="e">
        <f t="shared" si="1"/>
        <v>#REF!</v>
      </c>
      <c r="M21" s="82" t="e">
        <f t="shared" si="2"/>
        <v>#REF!</v>
      </c>
      <c r="N21" s="80" t="e">
        <f>COUNTIFS(#REF!,$B21,#REF!,"&gt;0")+H21</f>
        <v>#REF!</v>
      </c>
      <c r="O21" s="83" t="e">
        <f>SUMIF(#REF!,$B21,#REF!)+I21</f>
        <v>#REF!</v>
      </c>
      <c r="P21" s="83" t="e">
        <f>COUNTIFS(#REF!,$B21,#REF!,"&gt;0")</f>
        <v>#REF!</v>
      </c>
      <c r="Q21" s="82" t="e">
        <f>SUMIF(#REF!,$B21,#REF!)</f>
        <v>#REF!</v>
      </c>
      <c r="R21" s="80" t="e">
        <f>COUNTIFS(#REF!,$B21,#REF!,"&gt;0")</f>
        <v>#REF!</v>
      </c>
      <c r="S21" s="83" t="e">
        <f>SUMIF(#REF!,$B21,#REF!)</f>
        <v>#REF!</v>
      </c>
      <c r="T21" s="83" t="e">
        <f>COUNTIFS(#REF!,$B21,#REF!,"&gt;0")</f>
        <v>#REF!</v>
      </c>
      <c r="U21" s="82" t="e">
        <f>SUMIF(#REF!,$B21,#REF!)</f>
        <v>#REF!</v>
      </c>
      <c r="V21" s="80" t="e">
        <f>COUNTIFS(#REF!,$B21,#REF!,"&gt;0")</f>
        <v>#REF!</v>
      </c>
      <c r="W21" s="83" t="e">
        <f>SUMIF(#REF!,$B21,#REF!)</f>
        <v>#REF!</v>
      </c>
      <c r="X21" s="83" t="e">
        <f>COUNTIFS(#REF!,$B21,#REF!,"&gt;0")</f>
        <v>#REF!</v>
      </c>
      <c r="Y21" s="82" t="e">
        <f>SUMIF(#REF!,$B21,#REF!)</f>
        <v>#REF!</v>
      </c>
      <c r="Z21" s="80" t="e">
        <f>COUNTIFS(#REF!,$B21,#REF!,"&gt;0")</f>
        <v>#REF!</v>
      </c>
      <c r="AA21" s="83" t="e">
        <f>SUMIF(#REF!,$B21,#REF!)</f>
        <v>#REF!</v>
      </c>
      <c r="AB21" s="83" t="e">
        <f>COUNTIFS(#REF!,$B21,#REF!,"&gt;0")</f>
        <v>#REF!</v>
      </c>
      <c r="AC21" s="82" t="e">
        <f>SUMIF(#REF!,$B21,#REF!)</f>
        <v>#REF!</v>
      </c>
      <c r="AD21" s="83" t="e">
        <f>COUNTIFS(#REF!,$B21,#REF!,"&gt;0")</f>
        <v>#REF!</v>
      </c>
      <c r="AE21" s="82" t="e">
        <f>SUMIF(#REF!,$B21,#REF!)</f>
        <v>#REF!</v>
      </c>
      <c r="AF21" s="80" t="e">
        <f t="shared" ref="AF21:AF25" si="24">AJ21+AN21+AR21+AV21</f>
        <v>#REF!</v>
      </c>
      <c r="AG21" s="83" t="e">
        <f t="shared" ref="AG21:AG25" si="25">AK21+AO21+AS21+AW21</f>
        <v>#REF!</v>
      </c>
      <c r="AH21" s="83" t="e">
        <f t="shared" ref="AH21:AH25" si="26">AL21+AP21+AT21+AX21</f>
        <v>#REF!</v>
      </c>
      <c r="AI21" s="82" t="e">
        <f t="shared" ref="AI21:AI25" si="27">AM21+AQ21+AU21+AY21</f>
        <v>#REF!</v>
      </c>
      <c r="AJ21" s="80" t="e">
        <f>COUNTIFS(#REF!,$B21,#REF!,"&gt;0")+AD21</f>
        <v>#REF!</v>
      </c>
      <c r="AK21" s="83" t="e">
        <f>SUMIF(#REF!,$B21,#REF!)+AE21</f>
        <v>#REF!</v>
      </c>
      <c r="AL21" s="83" t="e">
        <f>COUNTIFS(#REF!,$B21,#REF!,"&gt;0")</f>
        <v>#REF!</v>
      </c>
      <c r="AM21" s="82" t="e">
        <f>SUMIF(#REF!,$B21,#REF!)</f>
        <v>#REF!</v>
      </c>
      <c r="AN21" s="80" t="e">
        <f>COUNTIFS(#REF!,$B21,#REF!,"&gt;0")</f>
        <v>#REF!</v>
      </c>
      <c r="AO21" s="83" t="e">
        <f>SUMIF(#REF!,$B21,#REF!)</f>
        <v>#REF!</v>
      </c>
      <c r="AP21" s="83" t="e">
        <f>COUNTIFS(#REF!,$B21,#REF!,"&gt;0")</f>
        <v>#REF!</v>
      </c>
      <c r="AQ21" s="82" t="e">
        <f>SUMIF(#REF!,$B21,#REF!)</f>
        <v>#REF!</v>
      </c>
      <c r="AR21" s="80" t="e">
        <f>COUNTIFS(#REF!,$B21,#REF!,"&gt;0")</f>
        <v>#REF!</v>
      </c>
      <c r="AS21" s="83" t="e">
        <f>SUMIF(#REF!,$B21,#REF!)</f>
        <v>#REF!</v>
      </c>
      <c r="AT21" s="83" t="e">
        <f>COUNTIFS(#REF!,$B21,#REF!,"&gt;0")</f>
        <v>#REF!</v>
      </c>
      <c r="AU21" s="82" t="e">
        <f>SUMIF(#REF!,$B21,#REF!)</f>
        <v>#REF!</v>
      </c>
      <c r="AV21" s="80" t="e">
        <f>COUNTIFS(#REF!,$B21,#REF!,"&gt;0")</f>
        <v>#REF!</v>
      </c>
      <c r="AW21" s="83" t="e">
        <f>SUMIF(#REF!,$B21,#REF!)</f>
        <v>#REF!</v>
      </c>
      <c r="AX21" s="83" t="e">
        <f>COUNTIFS(#REF!,$B21,#REF!,"&gt;0")</f>
        <v>#REF!</v>
      </c>
      <c r="AY21" s="82" t="e">
        <f>SUMIF(#REF!,$B21,#REF!)</f>
        <v>#REF!</v>
      </c>
      <c r="AZ21" s="80" t="e">
        <f>COUNTIFS(#REF!,$B21,#REF!,"&gt;0")</f>
        <v>#REF!</v>
      </c>
      <c r="BA21" s="83" t="e">
        <f>SUMIF(#REF!,$B21,#REF!)</f>
        <v>#REF!</v>
      </c>
      <c r="BB21" s="83" t="e">
        <f>COUNTIFS(#REF!,$B21,#REF!,"&gt;0")</f>
        <v>#REF!</v>
      </c>
      <c r="BC21" s="82" t="e">
        <f>SUMIF(#REF!,$B21,#REF!)</f>
        <v>#REF!</v>
      </c>
      <c r="BD21" s="80" t="e">
        <f>COUNTIFS(#REF!,$B21,#REF!,"&gt;0")</f>
        <v>#REF!</v>
      </c>
      <c r="BE21" s="83" t="e">
        <f>SUMIF(#REF!,$B21,#REF!)</f>
        <v>#REF!</v>
      </c>
      <c r="BF21" s="83" t="e">
        <f>COUNTIFS(#REF!,$B21,#REF!,"&gt;0")</f>
        <v>#REF!</v>
      </c>
      <c r="BG21" s="82" t="e">
        <f>SUMIF(#REF!,$B21,#REF!)</f>
        <v>#REF!</v>
      </c>
      <c r="BH21" s="80" t="e">
        <f>COUNTIFS(#REF!,$B21,#REF!,"&gt;0")</f>
        <v>#REF!</v>
      </c>
      <c r="BI21" s="83" t="e">
        <f>SUMIF(#REF!,$B21,#REF!)</f>
        <v>#REF!</v>
      </c>
      <c r="BJ21" s="83" t="e">
        <f>COUNTIFS(#REF!,$B21,#REF!,"&gt;0")</f>
        <v>#REF!</v>
      </c>
      <c r="BK21" s="82" t="e">
        <f>SUMIF(#REF!,$B21,#REF!)</f>
        <v>#REF!</v>
      </c>
    </row>
    <row r="22" spans="1:63">
      <c r="A22" s="80" t="s">
        <v>49</v>
      </c>
      <c r="B22" s="81">
        <v>12</v>
      </c>
      <c r="C22" s="82" t="s">
        <v>31</v>
      </c>
      <c r="D22" s="80">
        <v>1</v>
      </c>
      <c r="E22" s="83">
        <v>18385</v>
      </c>
      <c r="F22" s="83">
        <v>1</v>
      </c>
      <c r="G22" s="82">
        <v>18385</v>
      </c>
      <c r="H22" s="80"/>
      <c r="I22" s="82"/>
      <c r="J22" s="80" t="e">
        <f t="shared" si="11"/>
        <v>#REF!</v>
      </c>
      <c r="K22" s="83" t="e">
        <f t="shared" si="0"/>
        <v>#REF!</v>
      </c>
      <c r="L22" s="83" t="e">
        <f t="shared" si="1"/>
        <v>#REF!</v>
      </c>
      <c r="M22" s="82" t="e">
        <f t="shared" si="2"/>
        <v>#REF!</v>
      </c>
      <c r="N22" s="80" t="e">
        <f>COUNTIFS(#REF!,$B22,#REF!,"&gt;0")+H22</f>
        <v>#REF!</v>
      </c>
      <c r="O22" s="83" t="e">
        <f>SUMIF(#REF!,$B22,#REF!)+I22</f>
        <v>#REF!</v>
      </c>
      <c r="P22" s="83" t="e">
        <f>COUNTIFS(#REF!,$B22,#REF!,"&gt;0")</f>
        <v>#REF!</v>
      </c>
      <c r="Q22" s="82" t="e">
        <f>SUMIF(#REF!,$B22,#REF!)</f>
        <v>#REF!</v>
      </c>
      <c r="R22" s="80" t="e">
        <f>COUNTIFS(#REF!,$B22,#REF!,"&gt;0")</f>
        <v>#REF!</v>
      </c>
      <c r="S22" s="83" t="e">
        <f>SUMIF(#REF!,$B22,#REF!)</f>
        <v>#REF!</v>
      </c>
      <c r="T22" s="83" t="e">
        <f>COUNTIFS(#REF!,$B22,#REF!,"&gt;0")</f>
        <v>#REF!</v>
      </c>
      <c r="U22" s="82" t="e">
        <f>SUMIF(#REF!,$B22,#REF!)</f>
        <v>#REF!</v>
      </c>
      <c r="V22" s="80" t="e">
        <f>COUNTIFS(#REF!,$B22,#REF!,"&gt;0")</f>
        <v>#REF!</v>
      </c>
      <c r="W22" s="83" t="e">
        <f>SUMIF(#REF!,$B22,#REF!)</f>
        <v>#REF!</v>
      </c>
      <c r="X22" s="83" t="e">
        <f>COUNTIFS(#REF!,$B22,#REF!,"&gt;0")</f>
        <v>#REF!</v>
      </c>
      <c r="Y22" s="82" t="e">
        <f>SUMIF(#REF!,$B22,#REF!)</f>
        <v>#REF!</v>
      </c>
      <c r="Z22" s="80" t="e">
        <f>COUNTIFS(#REF!,$B22,#REF!,"&gt;0")</f>
        <v>#REF!</v>
      </c>
      <c r="AA22" s="83" t="e">
        <f>SUMIF(#REF!,$B22,#REF!)</f>
        <v>#REF!</v>
      </c>
      <c r="AB22" s="83" t="e">
        <f>COUNTIFS(#REF!,$B22,#REF!,"&gt;0")</f>
        <v>#REF!</v>
      </c>
      <c r="AC22" s="82" t="e">
        <f>SUMIF(#REF!,$B22,#REF!)</f>
        <v>#REF!</v>
      </c>
      <c r="AD22" s="83" t="e">
        <f>COUNTIFS(#REF!,$B22,#REF!,"&gt;0")</f>
        <v>#REF!</v>
      </c>
      <c r="AE22" s="82" t="e">
        <f>SUMIF(#REF!,$B22,#REF!)</f>
        <v>#REF!</v>
      </c>
      <c r="AF22" s="80" t="e">
        <f t="shared" si="24"/>
        <v>#REF!</v>
      </c>
      <c r="AG22" s="83" t="e">
        <f t="shared" si="25"/>
        <v>#REF!</v>
      </c>
      <c r="AH22" s="83" t="e">
        <f t="shared" si="26"/>
        <v>#REF!</v>
      </c>
      <c r="AI22" s="82" t="e">
        <f t="shared" si="27"/>
        <v>#REF!</v>
      </c>
      <c r="AJ22" s="80" t="e">
        <f>COUNTIFS(#REF!,$B22,#REF!,"&gt;0")+AD22</f>
        <v>#REF!</v>
      </c>
      <c r="AK22" s="83" t="e">
        <f>SUMIF(#REF!,$B22,#REF!)+AE22</f>
        <v>#REF!</v>
      </c>
      <c r="AL22" s="83" t="e">
        <f>COUNTIFS(#REF!,$B22,#REF!,"&gt;0")</f>
        <v>#REF!</v>
      </c>
      <c r="AM22" s="82" t="e">
        <f>SUMIF(#REF!,$B22,#REF!)</f>
        <v>#REF!</v>
      </c>
      <c r="AN22" s="80" t="e">
        <f>COUNTIFS(#REF!,$B22,#REF!,"&gt;0")</f>
        <v>#REF!</v>
      </c>
      <c r="AO22" s="83" t="e">
        <f>SUMIF(#REF!,$B22,#REF!)</f>
        <v>#REF!</v>
      </c>
      <c r="AP22" s="83" t="e">
        <f>COUNTIFS(#REF!,$B22,#REF!,"&gt;0")</f>
        <v>#REF!</v>
      </c>
      <c r="AQ22" s="82" t="e">
        <f>SUMIF(#REF!,$B22,#REF!)</f>
        <v>#REF!</v>
      </c>
      <c r="AR22" s="80" t="e">
        <f>COUNTIFS(#REF!,$B22,#REF!,"&gt;0")</f>
        <v>#REF!</v>
      </c>
      <c r="AS22" s="83" t="e">
        <f>SUMIF(#REF!,$B22,#REF!)</f>
        <v>#REF!</v>
      </c>
      <c r="AT22" s="83" t="e">
        <f>COUNTIFS(#REF!,$B22,#REF!,"&gt;0")</f>
        <v>#REF!</v>
      </c>
      <c r="AU22" s="82" t="e">
        <f>SUMIF(#REF!,$B22,#REF!)</f>
        <v>#REF!</v>
      </c>
      <c r="AV22" s="80" t="e">
        <f>COUNTIFS(#REF!,$B22,#REF!,"&gt;0")</f>
        <v>#REF!</v>
      </c>
      <c r="AW22" s="83" t="e">
        <f>SUMIF(#REF!,$B22,#REF!)</f>
        <v>#REF!</v>
      </c>
      <c r="AX22" s="83" t="e">
        <f>COUNTIFS(#REF!,$B22,#REF!,"&gt;0")</f>
        <v>#REF!</v>
      </c>
      <c r="AY22" s="82" t="e">
        <f>SUMIF(#REF!,$B22,#REF!)</f>
        <v>#REF!</v>
      </c>
      <c r="AZ22" s="80" t="e">
        <f>COUNTIFS(#REF!,$B22,#REF!,"&gt;0")</f>
        <v>#REF!</v>
      </c>
      <c r="BA22" s="83" t="e">
        <f>SUMIF(#REF!,$B22,#REF!)</f>
        <v>#REF!</v>
      </c>
      <c r="BB22" s="83" t="e">
        <f>COUNTIFS(#REF!,$B22,#REF!,"&gt;0")</f>
        <v>#REF!</v>
      </c>
      <c r="BC22" s="82" t="e">
        <f>SUMIF(#REF!,$B22,#REF!)</f>
        <v>#REF!</v>
      </c>
      <c r="BD22" s="80" t="e">
        <f>COUNTIFS(#REF!,$B22,#REF!,"&gt;0")</f>
        <v>#REF!</v>
      </c>
      <c r="BE22" s="83" t="e">
        <f>SUMIF(#REF!,$B22,#REF!)</f>
        <v>#REF!</v>
      </c>
      <c r="BF22" s="83" t="e">
        <f>COUNTIFS(#REF!,$B22,#REF!,"&gt;0")</f>
        <v>#REF!</v>
      </c>
      <c r="BG22" s="82" t="e">
        <f>SUMIF(#REF!,$B22,#REF!)</f>
        <v>#REF!</v>
      </c>
      <c r="BH22" s="80" t="e">
        <f>COUNTIFS(#REF!,$B22,#REF!,"&gt;0")</f>
        <v>#REF!</v>
      </c>
      <c r="BI22" s="83" t="e">
        <f>SUMIF(#REF!,$B22,#REF!)</f>
        <v>#REF!</v>
      </c>
      <c r="BJ22" s="83" t="e">
        <f>COUNTIFS(#REF!,$B22,#REF!,"&gt;0")</f>
        <v>#REF!</v>
      </c>
      <c r="BK22" s="82" t="e">
        <f>SUMIF(#REF!,$B22,#REF!)</f>
        <v>#REF!</v>
      </c>
    </row>
    <row r="23" spans="1:63">
      <c r="A23" s="80" t="s">
        <v>50</v>
      </c>
      <c r="B23" s="81">
        <v>13</v>
      </c>
      <c r="C23" s="82" t="s">
        <v>33</v>
      </c>
      <c r="D23" s="80">
        <v>0</v>
      </c>
      <c r="E23" s="83">
        <v>0</v>
      </c>
      <c r="F23" s="83">
        <v>0</v>
      </c>
      <c r="G23" s="82">
        <v>0</v>
      </c>
      <c r="H23" s="80"/>
      <c r="I23" s="82"/>
      <c r="J23" s="80" t="e">
        <f t="shared" si="11"/>
        <v>#REF!</v>
      </c>
      <c r="K23" s="83" t="e">
        <f t="shared" si="0"/>
        <v>#REF!</v>
      </c>
      <c r="L23" s="83" t="e">
        <f t="shared" si="1"/>
        <v>#REF!</v>
      </c>
      <c r="M23" s="82" t="e">
        <f t="shared" si="2"/>
        <v>#REF!</v>
      </c>
      <c r="N23" s="80" t="e">
        <f>COUNTIFS(#REF!,$B23,#REF!,"&gt;0")+H23</f>
        <v>#REF!</v>
      </c>
      <c r="O23" s="83" t="e">
        <f>SUMIF(#REF!,$B23,#REF!)+I23</f>
        <v>#REF!</v>
      </c>
      <c r="P23" s="83" t="e">
        <f>COUNTIFS(#REF!,$B23,#REF!,"&gt;0")</f>
        <v>#REF!</v>
      </c>
      <c r="Q23" s="82" t="e">
        <f>SUMIF(#REF!,$B23,#REF!)</f>
        <v>#REF!</v>
      </c>
      <c r="R23" s="80" t="e">
        <f>COUNTIFS(#REF!,$B23,#REF!,"&gt;0")</f>
        <v>#REF!</v>
      </c>
      <c r="S23" s="83" t="e">
        <f>SUMIF(#REF!,$B23,#REF!)</f>
        <v>#REF!</v>
      </c>
      <c r="T23" s="83" t="e">
        <f>COUNTIFS(#REF!,$B23,#REF!,"&gt;0")</f>
        <v>#REF!</v>
      </c>
      <c r="U23" s="82" t="e">
        <f>SUMIF(#REF!,$B23,#REF!)</f>
        <v>#REF!</v>
      </c>
      <c r="V23" s="80" t="e">
        <f>COUNTIFS(#REF!,$B23,#REF!,"&gt;0")</f>
        <v>#REF!</v>
      </c>
      <c r="W23" s="83" t="e">
        <f>SUMIF(#REF!,$B23,#REF!)</f>
        <v>#REF!</v>
      </c>
      <c r="X23" s="83" t="e">
        <f>COUNTIFS(#REF!,$B23,#REF!,"&gt;0")</f>
        <v>#REF!</v>
      </c>
      <c r="Y23" s="82" t="e">
        <f>SUMIF(#REF!,$B23,#REF!)</f>
        <v>#REF!</v>
      </c>
      <c r="Z23" s="80" t="e">
        <f>COUNTIFS(#REF!,$B23,#REF!,"&gt;0")</f>
        <v>#REF!</v>
      </c>
      <c r="AA23" s="83" t="e">
        <f>SUMIF(#REF!,$B23,#REF!)</f>
        <v>#REF!</v>
      </c>
      <c r="AB23" s="83" t="e">
        <f>COUNTIFS(#REF!,$B23,#REF!,"&gt;0")</f>
        <v>#REF!</v>
      </c>
      <c r="AC23" s="82" t="e">
        <f>SUMIF(#REF!,$B23,#REF!)</f>
        <v>#REF!</v>
      </c>
      <c r="AD23" s="83" t="e">
        <f>COUNTIFS(#REF!,$B23,#REF!,"&gt;0")</f>
        <v>#REF!</v>
      </c>
      <c r="AE23" s="82" t="e">
        <f>SUMIF(#REF!,$B23,#REF!)</f>
        <v>#REF!</v>
      </c>
      <c r="AF23" s="80" t="e">
        <f t="shared" si="24"/>
        <v>#REF!</v>
      </c>
      <c r="AG23" s="83" t="e">
        <f t="shared" si="25"/>
        <v>#REF!</v>
      </c>
      <c r="AH23" s="83" t="e">
        <f t="shared" si="26"/>
        <v>#REF!</v>
      </c>
      <c r="AI23" s="82" t="e">
        <f t="shared" si="27"/>
        <v>#REF!</v>
      </c>
      <c r="AJ23" s="80" t="e">
        <f>COUNTIFS(#REF!,$B23,#REF!,"&gt;0")+AD23</f>
        <v>#REF!</v>
      </c>
      <c r="AK23" s="83" t="e">
        <f>SUMIF(#REF!,$B23,#REF!)+AE23</f>
        <v>#REF!</v>
      </c>
      <c r="AL23" s="83" t="e">
        <f>COUNTIFS(#REF!,$B23,#REF!,"&gt;0")</f>
        <v>#REF!</v>
      </c>
      <c r="AM23" s="82" t="e">
        <f>SUMIF(#REF!,$B23,#REF!)</f>
        <v>#REF!</v>
      </c>
      <c r="AN23" s="80" t="e">
        <f>COUNTIFS(#REF!,$B23,#REF!,"&gt;0")</f>
        <v>#REF!</v>
      </c>
      <c r="AO23" s="83" t="e">
        <f>SUMIF(#REF!,$B23,#REF!)</f>
        <v>#REF!</v>
      </c>
      <c r="AP23" s="83" t="e">
        <f>COUNTIFS(#REF!,$B23,#REF!,"&gt;0")</f>
        <v>#REF!</v>
      </c>
      <c r="AQ23" s="82" t="e">
        <f>SUMIF(#REF!,$B23,#REF!)</f>
        <v>#REF!</v>
      </c>
      <c r="AR23" s="80" t="e">
        <f>COUNTIFS(#REF!,$B23,#REF!,"&gt;0")</f>
        <v>#REF!</v>
      </c>
      <c r="AS23" s="83" t="e">
        <f>SUMIF(#REF!,$B23,#REF!)</f>
        <v>#REF!</v>
      </c>
      <c r="AT23" s="83" t="e">
        <f>COUNTIFS(#REF!,$B23,#REF!,"&gt;0")</f>
        <v>#REF!</v>
      </c>
      <c r="AU23" s="82" t="e">
        <f>SUMIF(#REF!,$B23,#REF!)</f>
        <v>#REF!</v>
      </c>
      <c r="AV23" s="80" t="e">
        <f>COUNTIFS(#REF!,$B23,#REF!,"&gt;0")</f>
        <v>#REF!</v>
      </c>
      <c r="AW23" s="83" t="e">
        <f>SUMIF(#REF!,$B23,#REF!)</f>
        <v>#REF!</v>
      </c>
      <c r="AX23" s="83" t="e">
        <f>COUNTIFS(#REF!,$B23,#REF!,"&gt;0")</f>
        <v>#REF!</v>
      </c>
      <c r="AY23" s="82" t="e">
        <f>SUMIF(#REF!,$B23,#REF!)</f>
        <v>#REF!</v>
      </c>
      <c r="AZ23" s="80" t="e">
        <f>COUNTIFS(#REF!,$B23,#REF!,"&gt;0")</f>
        <v>#REF!</v>
      </c>
      <c r="BA23" s="83" t="e">
        <f>SUMIF(#REF!,$B23,#REF!)</f>
        <v>#REF!</v>
      </c>
      <c r="BB23" s="83" t="e">
        <f>COUNTIFS(#REF!,$B23,#REF!,"&gt;0")</f>
        <v>#REF!</v>
      </c>
      <c r="BC23" s="82" t="e">
        <f>SUMIF(#REF!,$B23,#REF!)</f>
        <v>#REF!</v>
      </c>
      <c r="BD23" s="80" t="e">
        <f>COUNTIFS(#REF!,$B23,#REF!,"&gt;0")</f>
        <v>#REF!</v>
      </c>
      <c r="BE23" s="83" t="e">
        <f>SUMIF(#REF!,$B23,#REF!)</f>
        <v>#REF!</v>
      </c>
      <c r="BF23" s="83" t="e">
        <f>COUNTIFS(#REF!,$B23,#REF!,"&gt;0")</f>
        <v>#REF!</v>
      </c>
      <c r="BG23" s="82" t="e">
        <f>SUMIF(#REF!,$B23,#REF!)</f>
        <v>#REF!</v>
      </c>
      <c r="BH23" s="80" t="e">
        <f>COUNTIFS(#REF!,$B23,#REF!,"&gt;0")</f>
        <v>#REF!</v>
      </c>
      <c r="BI23" s="83" t="e">
        <f>SUMIF(#REF!,$B23,#REF!)</f>
        <v>#REF!</v>
      </c>
      <c r="BJ23" s="83" t="e">
        <f>COUNTIFS(#REF!,$B23,#REF!,"&gt;0")</f>
        <v>#REF!</v>
      </c>
      <c r="BK23" s="82" t="e">
        <f>SUMIF(#REF!,$B23,#REF!)</f>
        <v>#REF!</v>
      </c>
    </row>
    <row r="24" spans="1:63">
      <c r="A24" s="80" t="s">
        <v>51</v>
      </c>
      <c r="B24" s="81">
        <v>14</v>
      </c>
      <c r="C24" s="82" t="s">
        <v>35</v>
      </c>
      <c r="D24" s="80">
        <v>0</v>
      </c>
      <c r="E24" s="83">
        <v>0</v>
      </c>
      <c r="F24" s="83">
        <v>0</v>
      </c>
      <c r="G24" s="82">
        <v>0</v>
      </c>
      <c r="H24" s="80"/>
      <c r="I24" s="82"/>
      <c r="J24" s="80" t="e">
        <f t="shared" si="11"/>
        <v>#REF!</v>
      </c>
      <c r="K24" s="83" t="e">
        <f t="shared" si="0"/>
        <v>#REF!</v>
      </c>
      <c r="L24" s="83" t="e">
        <f t="shared" si="1"/>
        <v>#REF!</v>
      </c>
      <c r="M24" s="82" t="e">
        <f t="shared" si="2"/>
        <v>#REF!</v>
      </c>
      <c r="N24" s="80" t="e">
        <f>COUNTIFS(#REF!,$B24,#REF!,"&gt;0")+H24</f>
        <v>#REF!</v>
      </c>
      <c r="O24" s="83" t="e">
        <f>SUMIF(#REF!,$B24,#REF!)+I24</f>
        <v>#REF!</v>
      </c>
      <c r="P24" s="83" t="e">
        <f>COUNTIFS(#REF!,$B24,#REF!,"&gt;0")</f>
        <v>#REF!</v>
      </c>
      <c r="Q24" s="82" t="e">
        <f>SUMIF(#REF!,$B24,#REF!)</f>
        <v>#REF!</v>
      </c>
      <c r="R24" s="80" t="e">
        <f>COUNTIFS(#REF!,$B24,#REF!,"&gt;0")</f>
        <v>#REF!</v>
      </c>
      <c r="S24" s="83" t="e">
        <f>SUMIF(#REF!,$B24,#REF!)</f>
        <v>#REF!</v>
      </c>
      <c r="T24" s="83" t="e">
        <f>COUNTIFS(#REF!,$B24,#REF!,"&gt;0")</f>
        <v>#REF!</v>
      </c>
      <c r="U24" s="82" t="e">
        <f>SUMIF(#REF!,$B24,#REF!)</f>
        <v>#REF!</v>
      </c>
      <c r="V24" s="80" t="e">
        <f>COUNTIFS(#REF!,$B24,#REF!,"&gt;0")</f>
        <v>#REF!</v>
      </c>
      <c r="W24" s="83" t="e">
        <f>SUMIF(#REF!,$B24,#REF!)</f>
        <v>#REF!</v>
      </c>
      <c r="X24" s="83" t="e">
        <f>COUNTIFS(#REF!,$B24,#REF!,"&gt;0")</f>
        <v>#REF!</v>
      </c>
      <c r="Y24" s="82" t="e">
        <f>SUMIF(#REF!,$B24,#REF!)</f>
        <v>#REF!</v>
      </c>
      <c r="Z24" s="80" t="e">
        <f>COUNTIFS(#REF!,$B24,#REF!,"&gt;0")</f>
        <v>#REF!</v>
      </c>
      <c r="AA24" s="83" t="e">
        <f>SUMIF(#REF!,$B24,#REF!)</f>
        <v>#REF!</v>
      </c>
      <c r="AB24" s="83" t="e">
        <f>COUNTIFS(#REF!,$B24,#REF!,"&gt;0")</f>
        <v>#REF!</v>
      </c>
      <c r="AC24" s="82" t="e">
        <f>SUMIF(#REF!,$B24,#REF!)</f>
        <v>#REF!</v>
      </c>
      <c r="AD24" s="83" t="e">
        <f>COUNTIFS(#REF!,$B24,#REF!,"&gt;0")</f>
        <v>#REF!</v>
      </c>
      <c r="AE24" s="82" t="e">
        <f>SUMIF(#REF!,$B24,#REF!)</f>
        <v>#REF!</v>
      </c>
      <c r="AF24" s="80" t="e">
        <f t="shared" si="24"/>
        <v>#REF!</v>
      </c>
      <c r="AG24" s="83" t="e">
        <f t="shared" si="25"/>
        <v>#REF!</v>
      </c>
      <c r="AH24" s="83" t="e">
        <f t="shared" si="26"/>
        <v>#REF!</v>
      </c>
      <c r="AI24" s="82" t="e">
        <f t="shared" si="27"/>
        <v>#REF!</v>
      </c>
      <c r="AJ24" s="80" t="e">
        <f>COUNTIFS(#REF!,$B24,#REF!,"&gt;0")+AD24</f>
        <v>#REF!</v>
      </c>
      <c r="AK24" s="83" t="e">
        <f>SUMIF(#REF!,$B24,#REF!)+AE24</f>
        <v>#REF!</v>
      </c>
      <c r="AL24" s="83" t="e">
        <f>COUNTIFS(#REF!,$B24,#REF!,"&gt;0")</f>
        <v>#REF!</v>
      </c>
      <c r="AM24" s="82" t="e">
        <f>SUMIF(#REF!,$B24,#REF!)</f>
        <v>#REF!</v>
      </c>
      <c r="AN24" s="80" t="e">
        <f>COUNTIFS(#REF!,$B24,#REF!,"&gt;0")</f>
        <v>#REF!</v>
      </c>
      <c r="AO24" s="83" t="e">
        <f>SUMIF(#REF!,$B24,#REF!)</f>
        <v>#REF!</v>
      </c>
      <c r="AP24" s="83" t="e">
        <f>COUNTIFS(#REF!,$B24,#REF!,"&gt;0")</f>
        <v>#REF!</v>
      </c>
      <c r="AQ24" s="82" t="e">
        <f>SUMIF(#REF!,$B24,#REF!)</f>
        <v>#REF!</v>
      </c>
      <c r="AR24" s="80" t="e">
        <f>COUNTIFS(#REF!,$B24,#REF!,"&gt;0")</f>
        <v>#REF!</v>
      </c>
      <c r="AS24" s="83" t="e">
        <f>SUMIF(#REF!,$B24,#REF!)</f>
        <v>#REF!</v>
      </c>
      <c r="AT24" s="83" t="e">
        <f>COUNTIFS(#REF!,$B24,#REF!,"&gt;0")</f>
        <v>#REF!</v>
      </c>
      <c r="AU24" s="82" t="e">
        <f>SUMIF(#REF!,$B24,#REF!)</f>
        <v>#REF!</v>
      </c>
      <c r="AV24" s="80" t="e">
        <f>COUNTIFS(#REF!,$B24,#REF!,"&gt;0")</f>
        <v>#REF!</v>
      </c>
      <c r="AW24" s="83" t="e">
        <f>SUMIF(#REF!,$B24,#REF!)</f>
        <v>#REF!</v>
      </c>
      <c r="AX24" s="83" t="e">
        <f>COUNTIFS(#REF!,$B24,#REF!,"&gt;0")</f>
        <v>#REF!</v>
      </c>
      <c r="AY24" s="82" t="e">
        <f>SUMIF(#REF!,$B24,#REF!)</f>
        <v>#REF!</v>
      </c>
      <c r="AZ24" s="80" t="e">
        <f>COUNTIFS(#REF!,$B24,#REF!,"&gt;0")</f>
        <v>#REF!</v>
      </c>
      <c r="BA24" s="83" t="e">
        <f>SUMIF(#REF!,$B24,#REF!)</f>
        <v>#REF!</v>
      </c>
      <c r="BB24" s="83" t="e">
        <f>COUNTIFS(#REF!,$B24,#REF!,"&gt;0")</f>
        <v>#REF!</v>
      </c>
      <c r="BC24" s="82" t="e">
        <f>SUMIF(#REF!,$B24,#REF!)</f>
        <v>#REF!</v>
      </c>
      <c r="BD24" s="80" t="e">
        <f>COUNTIFS(#REF!,$B24,#REF!,"&gt;0")</f>
        <v>#REF!</v>
      </c>
      <c r="BE24" s="83" t="e">
        <f>SUMIF(#REF!,$B24,#REF!)</f>
        <v>#REF!</v>
      </c>
      <c r="BF24" s="83" t="e">
        <f>COUNTIFS(#REF!,$B24,#REF!,"&gt;0")</f>
        <v>#REF!</v>
      </c>
      <c r="BG24" s="82" t="e">
        <f>SUMIF(#REF!,$B24,#REF!)</f>
        <v>#REF!</v>
      </c>
      <c r="BH24" s="80" t="e">
        <f>COUNTIFS(#REF!,$B24,#REF!,"&gt;0")</f>
        <v>#REF!</v>
      </c>
      <c r="BI24" s="83" t="e">
        <f>SUMIF(#REF!,$B24,#REF!)</f>
        <v>#REF!</v>
      </c>
      <c r="BJ24" s="83" t="e">
        <f>COUNTIFS(#REF!,$B24,#REF!,"&gt;0")</f>
        <v>#REF!</v>
      </c>
      <c r="BK24" s="82" t="e">
        <f>SUMIF(#REF!,$B24,#REF!)</f>
        <v>#REF!</v>
      </c>
    </row>
    <row r="25" spans="1:63">
      <c r="A25" s="80" t="s">
        <v>52</v>
      </c>
      <c r="B25" s="81">
        <v>15</v>
      </c>
      <c r="C25" s="84" t="s">
        <v>45</v>
      </c>
      <c r="D25" s="80">
        <v>16</v>
      </c>
      <c r="E25" s="83">
        <v>380744.07274999999</v>
      </c>
      <c r="F25" s="83">
        <v>16</v>
      </c>
      <c r="G25" s="82">
        <v>380744.07274999999</v>
      </c>
      <c r="H25" s="80"/>
      <c r="I25" s="82"/>
      <c r="J25" s="80" t="e">
        <f t="shared" si="11"/>
        <v>#REF!</v>
      </c>
      <c r="K25" s="83" t="e">
        <f t="shared" si="0"/>
        <v>#REF!</v>
      </c>
      <c r="L25" s="83" t="e">
        <f t="shared" si="1"/>
        <v>#REF!</v>
      </c>
      <c r="M25" s="82" t="e">
        <f t="shared" si="2"/>
        <v>#REF!</v>
      </c>
      <c r="N25" s="80" t="e">
        <f>COUNTIFS(#REF!,$B25,#REF!,"&gt;0")+H25</f>
        <v>#REF!</v>
      </c>
      <c r="O25" s="83" t="e">
        <f>SUMIF(#REF!,$B25,#REF!)+I25</f>
        <v>#REF!</v>
      </c>
      <c r="P25" s="83" t="e">
        <f>COUNTIFS(#REF!,$B25,#REF!,"&gt;0")</f>
        <v>#REF!</v>
      </c>
      <c r="Q25" s="82" t="e">
        <f>SUMIF(#REF!,$B25,#REF!)</f>
        <v>#REF!</v>
      </c>
      <c r="R25" s="80" t="e">
        <f>COUNTIFS(#REF!,$B25,#REF!,"&gt;0")</f>
        <v>#REF!</v>
      </c>
      <c r="S25" s="83" t="e">
        <f>SUMIF(#REF!,$B25,#REF!)</f>
        <v>#REF!</v>
      </c>
      <c r="T25" s="83" t="e">
        <f>COUNTIFS(#REF!,$B25,#REF!,"&gt;0")</f>
        <v>#REF!</v>
      </c>
      <c r="U25" s="82" t="e">
        <f>SUMIF(#REF!,$B25,#REF!)</f>
        <v>#REF!</v>
      </c>
      <c r="V25" s="80" t="e">
        <f>COUNTIFS(#REF!,$B25,#REF!,"&gt;0")</f>
        <v>#REF!</v>
      </c>
      <c r="W25" s="83" t="e">
        <f>SUMIF(#REF!,$B25,#REF!)</f>
        <v>#REF!</v>
      </c>
      <c r="X25" s="83" t="e">
        <f>COUNTIFS(#REF!,$B25,#REF!,"&gt;0")</f>
        <v>#REF!</v>
      </c>
      <c r="Y25" s="82" t="e">
        <f>SUMIF(#REF!,$B25,#REF!)</f>
        <v>#REF!</v>
      </c>
      <c r="Z25" s="80" t="e">
        <f>COUNTIFS(#REF!,$B25,#REF!,"&gt;0")</f>
        <v>#REF!</v>
      </c>
      <c r="AA25" s="83" t="e">
        <f>SUMIF(#REF!,$B25,#REF!)</f>
        <v>#REF!</v>
      </c>
      <c r="AB25" s="83" t="e">
        <f>COUNTIFS(#REF!,$B25,#REF!,"&gt;0")</f>
        <v>#REF!</v>
      </c>
      <c r="AC25" s="82" t="e">
        <f>SUMIF(#REF!,$B25,#REF!)</f>
        <v>#REF!</v>
      </c>
      <c r="AD25" s="83" t="e">
        <f>COUNTIFS(#REF!,$B25,#REF!,"&gt;0")</f>
        <v>#REF!</v>
      </c>
      <c r="AE25" s="82" t="e">
        <f>SUMIF(#REF!,$B25,#REF!)</f>
        <v>#REF!</v>
      </c>
      <c r="AF25" s="80" t="e">
        <f t="shared" si="24"/>
        <v>#REF!</v>
      </c>
      <c r="AG25" s="83" t="e">
        <f t="shared" si="25"/>
        <v>#REF!</v>
      </c>
      <c r="AH25" s="83" t="e">
        <f t="shared" si="26"/>
        <v>#REF!</v>
      </c>
      <c r="AI25" s="82" t="e">
        <f t="shared" si="27"/>
        <v>#REF!</v>
      </c>
      <c r="AJ25" s="80" t="e">
        <f>COUNTIFS(#REF!,$B25,#REF!,"&gt;0")+AD25</f>
        <v>#REF!</v>
      </c>
      <c r="AK25" s="83" t="e">
        <f>SUMIF(#REF!,$B25,#REF!)+AE25</f>
        <v>#REF!</v>
      </c>
      <c r="AL25" s="83" t="e">
        <f>COUNTIFS(#REF!,$B25,#REF!,"&gt;0")</f>
        <v>#REF!</v>
      </c>
      <c r="AM25" s="82" t="e">
        <f>SUMIF(#REF!,$B25,#REF!)</f>
        <v>#REF!</v>
      </c>
      <c r="AN25" s="80" t="e">
        <f>COUNTIFS(#REF!,$B25,#REF!,"&gt;0")</f>
        <v>#REF!</v>
      </c>
      <c r="AO25" s="83" t="e">
        <f>SUMIF(#REF!,$B25,#REF!)</f>
        <v>#REF!</v>
      </c>
      <c r="AP25" s="83" t="e">
        <f>COUNTIFS(#REF!,$B25,#REF!,"&gt;0")</f>
        <v>#REF!</v>
      </c>
      <c r="AQ25" s="82" t="e">
        <f>SUMIF(#REF!,$B25,#REF!)</f>
        <v>#REF!</v>
      </c>
      <c r="AR25" s="80" t="e">
        <f>COUNTIFS(#REF!,$B25,#REF!,"&gt;0")</f>
        <v>#REF!</v>
      </c>
      <c r="AS25" s="83" t="e">
        <f>SUMIF(#REF!,$B25,#REF!)</f>
        <v>#REF!</v>
      </c>
      <c r="AT25" s="83" t="e">
        <f>COUNTIFS(#REF!,$B25,#REF!,"&gt;0")</f>
        <v>#REF!</v>
      </c>
      <c r="AU25" s="82" t="e">
        <f>SUMIF(#REF!,$B25,#REF!)</f>
        <v>#REF!</v>
      </c>
      <c r="AV25" s="80" t="e">
        <f>COUNTIFS(#REF!,$B25,#REF!,"&gt;0")</f>
        <v>#REF!</v>
      </c>
      <c r="AW25" s="83" t="e">
        <f>SUMIF(#REF!,$B25,#REF!)</f>
        <v>#REF!</v>
      </c>
      <c r="AX25" s="83" t="e">
        <f>COUNTIFS(#REF!,$B25,#REF!,"&gt;0")</f>
        <v>#REF!</v>
      </c>
      <c r="AY25" s="82" t="e">
        <f>SUMIF(#REF!,$B25,#REF!)</f>
        <v>#REF!</v>
      </c>
      <c r="AZ25" s="80" t="e">
        <f>COUNTIFS(#REF!,$B25,#REF!,"&gt;0")</f>
        <v>#REF!</v>
      </c>
      <c r="BA25" s="83" t="e">
        <f>SUMIF(#REF!,$B25,#REF!)</f>
        <v>#REF!</v>
      </c>
      <c r="BB25" s="83" t="e">
        <f>COUNTIFS(#REF!,$B25,#REF!,"&gt;0")</f>
        <v>#REF!</v>
      </c>
      <c r="BC25" s="82" t="e">
        <f>SUMIF(#REF!,$B25,#REF!)</f>
        <v>#REF!</v>
      </c>
      <c r="BD25" s="80" t="e">
        <f>COUNTIFS(#REF!,$B25,#REF!,"&gt;0")</f>
        <v>#REF!</v>
      </c>
      <c r="BE25" s="83" t="e">
        <f>SUMIF(#REF!,$B25,#REF!)</f>
        <v>#REF!</v>
      </c>
      <c r="BF25" s="83" t="e">
        <f>COUNTIFS(#REF!,$B25,#REF!,"&gt;0")</f>
        <v>#REF!</v>
      </c>
      <c r="BG25" s="82" t="e">
        <f>SUMIF(#REF!,$B25,#REF!)</f>
        <v>#REF!</v>
      </c>
      <c r="BH25" s="80" t="e">
        <f>COUNTIFS(#REF!,$B25,#REF!,"&gt;0")</f>
        <v>#REF!</v>
      </c>
      <c r="BI25" s="83" t="e">
        <f>SUMIF(#REF!,$B25,#REF!)</f>
        <v>#REF!</v>
      </c>
      <c r="BJ25" s="83" t="e">
        <f>COUNTIFS(#REF!,$B25,#REF!,"&gt;0")</f>
        <v>#REF!</v>
      </c>
      <c r="BK25" s="82" t="e">
        <f>SUMIF(#REF!,$B25,#REF!)</f>
        <v>#REF!</v>
      </c>
    </row>
    <row r="26" spans="1:63" ht="25.5">
      <c r="A26" s="76" t="s">
        <v>53</v>
      </c>
      <c r="B26" s="77"/>
      <c r="C26" s="78" t="s">
        <v>54</v>
      </c>
      <c r="D26" s="76">
        <v>3</v>
      </c>
      <c r="E26" s="79">
        <v>33705.913</v>
      </c>
      <c r="F26" s="79">
        <v>3</v>
      </c>
      <c r="G26" s="78">
        <v>33705.913</v>
      </c>
      <c r="H26" s="76"/>
      <c r="I26" s="78"/>
      <c r="J26" s="76" t="e">
        <f t="shared" si="11"/>
        <v>#REF!</v>
      </c>
      <c r="K26" s="79" t="e">
        <f t="shared" si="0"/>
        <v>#REF!</v>
      </c>
      <c r="L26" s="79" t="e">
        <f t="shared" si="1"/>
        <v>#REF!</v>
      </c>
      <c r="M26" s="78" t="e">
        <f t="shared" si="2"/>
        <v>#REF!</v>
      </c>
      <c r="N26" s="76" t="e">
        <f>SUM(N27,N30)</f>
        <v>#REF!</v>
      </c>
      <c r="O26" s="79" t="e">
        <f t="shared" ref="O26:AE26" si="28">SUM(O27,O30)</f>
        <v>#REF!</v>
      </c>
      <c r="P26" s="79" t="e">
        <f t="shared" si="28"/>
        <v>#REF!</v>
      </c>
      <c r="Q26" s="78" t="e">
        <f t="shared" si="28"/>
        <v>#REF!</v>
      </c>
      <c r="R26" s="76" t="e">
        <f t="shared" si="28"/>
        <v>#REF!</v>
      </c>
      <c r="S26" s="79" t="e">
        <f t="shared" si="28"/>
        <v>#REF!</v>
      </c>
      <c r="T26" s="79" t="e">
        <f t="shared" si="28"/>
        <v>#REF!</v>
      </c>
      <c r="U26" s="78" t="e">
        <f t="shared" si="28"/>
        <v>#REF!</v>
      </c>
      <c r="V26" s="76" t="e">
        <f t="shared" si="28"/>
        <v>#REF!</v>
      </c>
      <c r="W26" s="79" t="e">
        <f t="shared" si="28"/>
        <v>#REF!</v>
      </c>
      <c r="X26" s="79" t="e">
        <f t="shared" si="28"/>
        <v>#REF!</v>
      </c>
      <c r="Y26" s="78" t="e">
        <f t="shared" si="28"/>
        <v>#REF!</v>
      </c>
      <c r="Z26" s="76" t="e">
        <f t="shared" si="28"/>
        <v>#REF!</v>
      </c>
      <c r="AA26" s="79" t="e">
        <f t="shared" si="28"/>
        <v>#REF!</v>
      </c>
      <c r="AB26" s="79" t="e">
        <f t="shared" si="28"/>
        <v>#REF!</v>
      </c>
      <c r="AC26" s="78" t="e">
        <f t="shared" si="28"/>
        <v>#REF!</v>
      </c>
      <c r="AD26" s="79" t="e">
        <f t="shared" si="28"/>
        <v>#REF!</v>
      </c>
      <c r="AE26" s="78" t="e">
        <f t="shared" si="28"/>
        <v>#REF!</v>
      </c>
      <c r="AF26" s="76" t="e">
        <f t="shared" ref="AF26:BK26" si="29">SUM(AF27,AF30)</f>
        <v>#REF!</v>
      </c>
      <c r="AG26" s="79" t="e">
        <f t="shared" si="29"/>
        <v>#REF!</v>
      </c>
      <c r="AH26" s="79" t="e">
        <f t="shared" si="29"/>
        <v>#REF!</v>
      </c>
      <c r="AI26" s="78" t="e">
        <f t="shared" si="29"/>
        <v>#REF!</v>
      </c>
      <c r="AJ26" s="76" t="e">
        <f>SUM(AJ27,AJ30)</f>
        <v>#REF!</v>
      </c>
      <c r="AK26" s="79" t="e">
        <f t="shared" ref="AK26:AY26" si="30">SUM(AK27,AK30)</f>
        <v>#REF!</v>
      </c>
      <c r="AL26" s="79" t="e">
        <f t="shared" si="30"/>
        <v>#REF!</v>
      </c>
      <c r="AM26" s="78" t="e">
        <f t="shared" si="30"/>
        <v>#REF!</v>
      </c>
      <c r="AN26" s="76" t="e">
        <f t="shared" si="30"/>
        <v>#REF!</v>
      </c>
      <c r="AO26" s="79" t="e">
        <f t="shared" si="30"/>
        <v>#REF!</v>
      </c>
      <c r="AP26" s="79" t="e">
        <f t="shared" si="30"/>
        <v>#REF!</v>
      </c>
      <c r="AQ26" s="78" t="e">
        <f t="shared" si="30"/>
        <v>#REF!</v>
      </c>
      <c r="AR26" s="76" t="e">
        <f t="shared" si="30"/>
        <v>#REF!</v>
      </c>
      <c r="AS26" s="79" t="e">
        <f t="shared" si="30"/>
        <v>#REF!</v>
      </c>
      <c r="AT26" s="79" t="e">
        <f t="shared" si="30"/>
        <v>#REF!</v>
      </c>
      <c r="AU26" s="78" t="e">
        <f t="shared" si="30"/>
        <v>#REF!</v>
      </c>
      <c r="AV26" s="76" t="e">
        <f t="shared" si="30"/>
        <v>#REF!</v>
      </c>
      <c r="AW26" s="79" t="e">
        <f t="shared" si="30"/>
        <v>#REF!</v>
      </c>
      <c r="AX26" s="79" t="e">
        <f t="shared" si="30"/>
        <v>#REF!</v>
      </c>
      <c r="AY26" s="78" t="e">
        <f t="shared" si="30"/>
        <v>#REF!</v>
      </c>
      <c r="AZ26" s="76" t="e">
        <f t="shared" si="29"/>
        <v>#REF!</v>
      </c>
      <c r="BA26" s="79" t="e">
        <f t="shared" si="29"/>
        <v>#REF!</v>
      </c>
      <c r="BB26" s="79" t="e">
        <f t="shared" si="29"/>
        <v>#REF!</v>
      </c>
      <c r="BC26" s="78" t="e">
        <f t="shared" si="29"/>
        <v>#REF!</v>
      </c>
      <c r="BD26" s="76" t="e">
        <f t="shared" si="29"/>
        <v>#REF!</v>
      </c>
      <c r="BE26" s="79" t="e">
        <f t="shared" si="29"/>
        <v>#REF!</v>
      </c>
      <c r="BF26" s="79" t="e">
        <f t="shared" si="29"/>
        <v>#REF!</v>
      </c>
      <c r="BG26" s="78" t="e">
        <f t="shared" si="29"/>
        <v>#REF!</v>
      </c>
      <c r="BH26" s="76" t="e">
        <f t="shared" si="29"/>
        <v>#REF!</v>
      </c>
      <c r="BI26" s="79" t="e">
        <f t="shared" si="29"/>
        <v>#REF!</v>
      </c>
      <c r="BJ26" s="79" t="e">
        <f t="shared" si="29"/>
        <v>#REF!</v>
      </c>
      <c r="BK26" s="78" t="e">
        <f t="shared" si="29"/>
        <v>#REF!</v>
      </c>
    </row>
    <row r="27" spans="1:63">
      <c r="A27" s="85" t="s">
        <v>55</v>
      </c>
      <c r="B27" s="86"/>
      <c r="C27" s="87" t="s">
        <v>56</v>
      </c>
      <c r="D27" s="85">
        <v>1</v>
      </c>
      <c r="E27" s="88">
        <v>2705.913</v>
      </c>
      <c r="F27" s="88">
        <v>1</v>
      </c>
      <c r="G27" s="87">
        <v>2705.913</v>
      </c>
      <c r="H27" s="85"/>
      <c r="I27" s="87"/>
      <c r="J27" s="85" t="e">
        <f t="shared" si="11"/>
        <v>#REF!</v>
      </c>
      <c r="K27" s="88" t="e">
        <f t="shared" si="0"/>
        <v>#REF!</v>
      </c>
      <c r="L27" s="88" t="e">
        <f t="shared" si="1"/>
        <v>#REF!</v>
      </c>
      <c r="M27" s="87" t="e">
        <f t="shared" si="2"/>
        <v>#REF!</v>
      </c>
      <c r="N27" s="85" t="e">
        <f>SUM(N28,N29)</f>
        <v>#REF!</v>
      </c>
      <c r="O27" s="88" t="e">
        <f t="shared" ref="O27:AE27" si="31">SUM(O28,O29)</f>
        <v>#REF!</v>
      </c>
      <c r="P27" s="88" t="e">
        <f t="shared" si="31"/>
        <v>#REF!</v>
      </c>
      <c r="Q27" s="87" t="e">
        <f t="shared" si="31"/>
        <v>#REF!</v>
      </c>
      <c r="R27" s="85" t="e">
        <f t="shared" si="31"/>
        <v>#REF!</v>
      </c>
      <c r="S27" s="88" t="e">
        <f t="shared" si="31"/>
        <v>#REF!</v>
      </c>
      <c r="T27" s="88" t="e">
        <f t="shared" si="31"/>
        <v>#REF!</v>
      </c>
      <c r="U27" s="87" t="e">
        <f t="shared" si="31"/>
        <v>#REF!</v>
      </c>
      <c r="V27" s="85" t="e">
        <f t="shared" si="31"/>
        <v>#REF!</v>
      </c>
      <c r="W27" s="88" t="e">
        <f t="shared" si="31"/>
        <v>#REF!</v>
      </c>
      <c r="X27" s="88" t="e">
        <f t="shared" si="31"/>
        <v>#REF!</v>
      </c>
      <c r="Y27" s="87" t="e">
        <f t="shared" si="31"/>
        <v>#REF!</v>
      </c>
      <c r="Z27" s="85" t="e">
        <f t="shared" si="31"/>
        <v>#REF!</v>
      </c>
      <c r="AA27" s="88" t="e">
        <f t="shared" si="31"/>
        <v>#REF!</v>
      </c>
      <c r="AB27" s="88" t="e">
        <f t="shared" si="31"/>
        <v>#REF!</v>
      </c>
      <c r="AC27" s="87" t="e">
        <f t="shared" si="31"/>
        <v>#REF!</v>
      </c>
      <c r="AD27" s="88" t="e">
        <f t="shared" si="31"/>
        <v>#REF!</v>
      </c>
      <c r="AE27" s="87" t="e">
        <f t="shared" si="31"/>
        <v>#REF!</v>
      </c>
      <c r="AF27" s="85" t="e">
        <f t="shared" ref="AF27:BK27" si="32">SUM(AF28,AF29)</f>
        <v>#REF!</v>
      </c>
      <c r="AG27" s="88" t="e">
        <f t="shared" si="32"/>
        <v>#REF!</v>
      </c>
      <c r="AH27" s="88" t="e">
        <f t="shared" si="32"/>
        <v>#REF!</v>
      </c>
      <c r="AI27" s="87" t="e">
        <f t="shared" si="32"/>
        <v>#REF!</v>
      </c>
      <c r="AJ27" s="85" t="e">
        <f>SUM(AJ28,AJ29)</f>
        <v>#REF!</v>
      </c>
      <c r="AK27" s="88" t="e">
        <f t="shared" ref="AK27:AY27" si="33">SUM(AK28,AK29)</f>
        <v>#REF!</v>
      </c>
      <c r="AL27" s="88" t="e">
        <f t="shared" si="33"/>
        <v>#REF!</v>
      </c>
      <c r="AM27" s="87" t="e">
        <f t="shared" si="33"/>
        <v>#REF!</v>
      </c>
      <c r="AN27" s="85" t="e">
        <f t="shared" si="33"/>
        <v>#REF!</v>
      </c>
      <c r="AO27" s="88" t="e">
        <f t="shared" si="33"/>
        <v>#REF!</v>
      </c>
      <c r="AP27" s="88" t="e">
        <f t="shared" si="33"/>
        <v>#REF!</v>
      </c>
      <c r="AQ27" s="87" t="e">
        <f t="shared" si="33"/>
        <v>#REF!</v>
      </c>
      <c r="AR27" s="85" t="e">
        <f t="shared" si="33"/>
        <v>#REF!</v>
      </c>
      <c r="AS27" s="88" t="e">
        <f t="shared" si="33"/>
        <v>#REF!</v>
      </c>
      <c r="AT27" s="88" t="e">
        <f t="shared" si="33"/>
        <v>#REF!</v>
      </c>
      <c r="AU27" s="87" t="e">
        <f t="shared" si="33"/>
        <v>#REF!</v>
      </c>
      <c r="AV27" s="85" t="e">
        <f t="shared" si="33"/>
        <v>#REF!</v>
      </c>
      <c r="AW27" s="88" t="e">
        <f t="shared" si="33"/>
        <v>#REF!</v>
      </c>
      <c r="AX27" s="88" t="e">
        <f t="shared" si="33"/>
        <v>#REF!</v>
      </c>
      <c r="AY27" s="87" t="e">
        <f t="shared" si="33"/>
        <v>#REF!</v>
      </c>
      <c r="AZ27" s="85" t="e">
        <f t="shared" si="32"/>
        <v>#REF!</v>
      </c>
      <c r="BA27" s="88" t="e">
        <f t="shared" si="32"/>
        <v>#REF!</v>
      </c>
      <c r="BB27" s="88" t="e">
        <f t="shared" si="32"/>
        <v>#REF!</v>
      </c>
      <c r="BC27" s="87" t="e">
        <f t="shared" si="32"/>
        <v>#REF!</v>
      </c>
      <c r="BD27" s="85" t="e">
        <f t="shared" si="32"/>
        <v>#REF!</v>
      </c>
      <c r="BE27" s="88" t="e">
        <f t="shared" si="32"/>
        <v>#REF!</v>
      </c>
      <c r="BF27" s="88" t="e">
        <f t="shared" si="32"/>
        <v>#REF!</v>
      </c>
      <c r="BG27" s="87" t="e">
        <f t="shared" si="32"/>
        <v>#REF!</v>
      </c>
      <c r="BH27" s="85" t="e">
        <f t="shared" si="32"/>
        <v>#REF!</v>
      </c>
      <c r="BI27" s="88" t="e">
        <f t="shared" si="32"/>
        <v>#REF!</v>
      </c>
      <c r="BJ27" s="88" t="e">
        <f t="shared" si="32"/>
        <v>#REF!</v>
      </c>
      <c r="BK27" s="87" t="e">
        <f t="shared" si="32"/>
        <v>#REF!</v>
      </c>
    </row>
    <row r="28" spans="1:63" s="95" customFormat="1">
      <c r="A28" s="89" t="s">
        <v>57</v>
      </c>
      <c r="B28" s="90">
        <v>16</v>
      </c>
      <c r="C28" s="91" t="s">
        <v>58</v>
      </c>
      <c r="D28" s="92">
        <v>1</v>
      </c>
      <c r="E28" s="93">
        <v>2705.913</v>
      </c>
      <c r="F28" s="93">
        <v>1</v>
      </c>
      <c r="G28" s="94">
        <v>2705.913</v>
      </c>
      <c r="H28" s="92"/>
      <c r="I28" s="94"/>
      <c r="J28" s="92" t="e">
        <f t="shared" si="11"/>
        <v>#REF!</v>
      </c>
      <c r="K28" s="93" t="e">
        <f t="shared" si="0"/>
        <v>#REF!</v>
      </c>
      <c r="L28" s="93" t="e">
        <f t="shared" si="1"/>
        <v>#REF!</v>
      </c>
      <c r="M28" s="94" t="e">
        <f t="shared" si="2"/>
        <v>#REF!</v>
      </c>
      <c r="N28" s="92" t="e">
        <f>COUNTIFS(#REF!,$B28,#REF!,"&gt;0")+H28</f>
        <v>#REF!</v>
      </c>
      <c r="O28" s="93" t="e">
        <f>SUMIF(#REF!,$B28,#REF!)+I28</f>
        <v>#REF!</v>
      </c>
      <c r="P28" s="93" t="e">
        <f>COUNTIFS(#REF!,$B28,#REF!,"&gt;0")</f>
        <v>#REF!</v>
      </c>
      <c r="Q28" s="94" t="e">
        <f>SUMIF(#REF!,$B28,#REF!)</f>
        <v>#REF!</v>
      </c>
      <c r="R28" s="92" t="e">
        <f>COUNTIFS(#REF!,$B28,#REF!,"&gt;0")</f>
        <v>#REF!</v>
      </c>
      <c r="S28" s="93" t="e">
        <f>SUMIF(#REF!,$B28,#REF!)</f>
        <v>#REF!</v>
      </c>
      <c r="T28" s="93" t="e">
        <f>COUNTIFS(#REF!,$B28,#REF!,"&gt;0")</f>
        <v>#REF!</v>
      </c>
      <c r="U28" s="94" t="e">
        <f>SUMIF(#REF!,$B28,#REF!)</f>
        <v>#REF!</v>
      </c>
      <c r="V28" s="92" t="e">
        <f>COUNTIFS(#REF!,$B28,#REF!,"&gt;0")</f>
        <v>#REF!</v>
      </c>
      <c r="W28" s="93" t="e">
        <f>SUMIF(#REF!,$B28,#REF!)</f>
        <v>#REF!</v>
      </c>
      <c r="X28" s="93" t="e">
        <f>COUNTIFS(#REF!,$B28,#REF!,"&gt;0")</f>
        <v>#REF!</v>
      </c>
      <c r="Y28" s="94" t="e">
        <f>SUMIF(#REF!,$B28,#REF!)</f>
        <v>#REF!</v>
      </c>
      <c r="Z28" s="92" t="e">
        <f>COUNTIFS(#REF!,$B28,#REF!,"&gt;0")</f>
        <v>#REF!</v>
      </c>
      <c r="AA28" s="93" t="e">
        <f>SUMIF(#REF!,$B28,#REF!)</f>
        <v>#REF!</v>
      </c>
      <c r="AB28" s="93" t="e">
        <f>COUNTIFS(#REF!,$B28,#REF!,"&gt;0")</f>
        <v>#REF!</v>
      </c>
      <c r="AC28" s="94" t="e">
        <f>SUMIF(#REF!,$B28,#REF!)</f>
        <v>#REF!</v>
      </c>
      <c r="AD28" s="93" t="e">
        <f>COUNTIFS(#REF!,$B28,#REF!,"&gt;0")</f>
        <v>#REF!</v>
      </c>
      <c r="AE28" s="94" t="e">
        <f>SUMIF(#REF!,$B28,#REF!)</f>
        <v>#REF!</v>
      </c>
      <c r="AF28" s="92" t="e">
        <f t="shared" ref="AF28:AF29" si="34">AJ28+AN28+AR28+AV28</f>
        <v>#REF!</v>
      </c>
      <c r="AG28" s="93" t="e">
        <f t="shared" ref="AG28:AG29" si="35">AK28+AO28+AS28+AW28</f>
        <v>#REF!</v>
      </c>
      <c r="AH28" s="93" t="e">
        <f t="shared" ref="AH28:AH29" si="36">AL28+AP28+AT28+AX28</f>
        <v>#REF!</v>
      </c>
      <c r="AI28" s="94" t="e">
        <f t="shared" ref="AI28:AI29" si="37">AM28+AQ28+AU28+AY28</f>
        <v>#REF!</v>
      </c>
      <c r="AJ28" s="92" t="e">
        <f>COUNTIFS(#REF!,$B28,#REF!,"&gt;0")+AD28</f>
        <v>#REF!</v>
      </c>
      <c r="AK28" s="93" t="e">
        <f>SUMIF(#REF!,$B28,#REF!)+AE28</f>
        <v>#REF!</v>
      </c>
      <c r="AL28" s="93" t="e">
        <f>COUNTIFS(#REF!,$B28,#REF!,"&gt;0")</f>
        <v>#REF!</v>
      </c>
      <c r="AM28" s="94" t="e">
        <f>SUMIF(#REF!,$B28,#REF!)</f>
        <v>#REF!</v>
      </c>
      <c r="AN28" s="92" t="e">
        <f>COUNTIFS(#REF!,$B28,#REF!,"&gt;0")</f>
        <v>#REF!</v>
      </c>
      <c r="AO28" s="93" t="e">
        <f>SUMIF(#REF!,$B28,#REF!)</f>
        <v>#REF!</v>
      </c>
      <c r="AP28" s="93" t="e">
        <f>COUNTIFS(#REF!,$B28,#REF!,"&gt;0")</f>
        <v>#REF!</v>
      </c>
      <c r="AQ28" s="94" t="e">
        <f>SUMIF(#REF!,$B28,#REF!)</f>
        <v>#REF!</v>
      </c>
      <c r="AR28" s="92" t="e">
        <f>COUNTIFS(#REF!,$B28,#REF!,"&gt;0")</f>
        <v>#REF!</v>
      </c>
      <c r="AS28" s="93" t="e">
        <f>SUMIF(#REF!,$B28,#REF!)</f>
        <v>#REF!</v>
      </c>
      <c r="AT28" s="93" t="e">
        <f>COUNTIFS(#REF!,$B28,#REF!,"&gt;0")</f>
        <v>#REF!</v>
      </c>
      <c r="AU28" s="94" t="e">
        <f>SUMIF(#REF!,$B28,#REF!)</f>
        <v>#REF!</v>
      </c>
      <c r="AV28" s="92" t="e">
        <f>COUNTIFS(#REF!,$B28,#REF!,"&gt;0")</f>
        <v>#REF!</v>
      </c>
      <c r="AW28" s="93" t="e">
        <f>SUMIF(#REF!,$B28,#REF!)</f>
        <v>#REF!</v>
      </c>
      <c r="AX28" s="93" t="e">
        <f>COUNTIFS(#REF!,$B28,#REF!,"&gt;0")</f>
        <v>#REF!</v>
      </c>
      <c r="AY28" s="94" t="e">
        <f>SUMIF(#REF!,$B28,#REF!)</f>
        <v>#REF!</v>
      </c>
      <c r="AZ28" s="92" t="e">
        <f>COUNTIFS(#REF!,$B28,#REF!,"&gt;0")</f>
        <v>#REF!</v>
      </c>
      <c r="BA28" s="93" t="e">
        <f>SUMIF(#REF!,$B28,#REF!)</f>
        <v>#REF!</v>
      </c>
      <c r="BB28" s="93" t="e">
        <f>COUNTIFS(#REF!,$B28,#REF!,"&gt;0")</f>
        <v>#REF!</v>
      </c>
      <c r="BC28" s="94" t="e">
        <f>SUMIF(#REF!,$B28,#REF!)</f>
        <v>#REF!</v>
      </c>
      <c r="BD28" s="92" t="e">
        <f>COUNTIFS(#REF!,$B28,#REF!,"&gt;0")</f>
        <v>#REF!</v>
      </c>
      <c r="BE28" s="93" t="e">
        <f>SUMIF(#REF!,$B28,#REF!)</f>
        <v>#REF!</v>
      </c>
      <c r="BF28" s="93" t="e">
        <f>COUNTIFS(#REF!,$B28,#REF!,"&gt;0")</f>
        <v>#REF!</v>
      </c>
      <c r="BG28" s="94" t="e">
        <f>SUMIF(#REF!,$B28,#REF!)</f>
        <v>#REF!</v>
      </c>
      <c r="BH28" s="92" t="e">
        <f>COUNTIFS(#REF!,$B28,#REF!,"&gt;0")</f>
        <v>#REF!</v>
      </c>
      <c r="BI28" s="93" t="e">
        <f>SUMIF(#REF!,$B28,#REF!)</f>
        <v>#REF!</v>
      </c>
      <c r="BJ28" s="93" t="e">
        <f>COUNTIFS(#REF!,$B28,#REF!,"&gt;0")</f>
        <v>#REF!</v>
      </c>
      <c r="BK28" s="94" t="e">
        <f>SUMIF(#REF!,$B28,#REF!)</f>
        <v>#REF!</v>
      </c>
    </row>
    <row r="29" spans="1:63" s="95" customFormat="1">
      <c r="A29" s="89" t="s">
        <v>59</v>
      </c>
      <c r="B29" s="90">
        <v>17</v>
      </c>
      <c r="C29" s="91" t="s">
        <v>60</v>
      </c>
      <c r="D29" s="92">
        <v>0</v>
      </c>
      <c r="E29" s="93">
        <v>0</v>
      </c>
      <c r="F29" s="93">
        <v>0</v>
      </c>
      <c r="G29" s="94">
        <v>0</v>
      </c>
      <c r="H29" s="92"/>
      <c r="I29" s="94"/>
      <c r="J29" s="92" t="e">
        <f t="shared" si="11"/>
        <v>#REF!</v>
      </c>
      <c r="K29" s="93" t="e">
        <f t="shared" si="0"/>
        <v>#REF!</v>
      </c>
      <c r="L29" s="93" t="e">
        <f t="shared" si="1"/>
        <v>#REF!</v>
      </c>
      <c r="M29" s="94" t="e">
        <f t="shared" si="2"/>
        <v>#REF!</v>
      </c>
      <c r="N29" s="92" t="e">
        <f>COUNTIFS(#REF!,$B29,#REF!,"&gt;0")+H29</f>
        <v>#REF!</v>
      </c>
      <c r="O29" s="93" t="e">
        <f>SUMIF(#REF!,$B29,#REF!)+I29</f>
        <v>#REF!</v>
      </c>
      <c r="P29" s="93" t="e">
        <f>COUNTIFS(#REF!,$B29,#REF!,"&gt;0")</f>
        <v>#REF!</v>
      </c>
      <c r="Q29" s="94" t="e">
        <f>SUMIF(#REF!,$B29,#REF!)</f>
        <v>#REF!</v>
      </c>
      <c r="R29" s="92" t="e">
        <f>COUNTIFS(#REF!,$B29,#REF!,"&gt;0")</f>
        <v>#REF!</v>
      </c>
      <c r="S29" s="93" t="e">
        <f>SUMIF(#REF!,$B29,#REF!)</f>
        <v>#REF!</v>
      </c>
      <c r="T29" s="93" t="e">
        <f>COUNTIFS(#REF!,$B29,#REF!,"&gt;0")</f>
        <v>#REF!</v>
      </c>
      <c r="U29" s="94" t="e">
        <f>SUMIF(#REF!,$B29,#REF!)</f>
        <v>#REF!</v>
      </c>
      <c r="V29" s="92" t="e">
        <f>COUNTIFS(#REF!,$B29,#REF!,"&gt;0")</f>
        <v>#REF!</v>
      </c>
      <c r="W29" s="93" t="e">
        <f>SUMIF(#REF!,$B29,#REF!)</f>
        <v>#REF!</v>
      </c>
      <c r="X29" s="93" t="e">
        <f>COUNTIFS(#REF!,$B29,#REF!,"&gt;0")</f>
        <v>#REF!</v>
      </c>
      <c r="Y29" s="94" t="e">
        <f>SUMIF(#REF!,$B29,#REF!)</f>
        <v>#REF!</v>
      </c>
      <c r="Z29" s="92" t="e">
        <f>COUNTIFS(#REF!,$B29,#REF!,"&gt;0")</f>
        <v>#REF!</v>
      </c>
      <c r="AA29" s="93" t="e">
        <f>SUMIF(#REF!,$B29,#REF!)</f>
        <v>#REF!</v>
      </c>
      <c r="AB29" s="93" t="e">
        <f>COUNTIFS(#REF!,$B29,#REF!,"&gt;0")</f>
        <v>#REF!</v>
      </c>
      <c r="AC29" s="94" t="e">
        <f>SUMIF(#REF!,$B29,#REF!)</f>
        <v>#REF!</v>
      </c>
      <c r="AD29" s="93" t="e">
        <f>COUNTIFS(#REF!,$B29,#REF!,"&gt;0")</f>
        <v>#REF!</v>
      </c>
      <c r="AE29" s="94" t="e">
        <f>SUMIF(#REF!,$B29,#REF!)</f>
        <v>#REF!</v>
      </c>
      <c r="AF29" s="92" t="e">
        <f t="shared" si="34"/>
        <v>#REF!</v>
      </c>
      <c r="AG29" s="93" t="e">
        <f t="shared" si="35"/>
        <v>#REF!</v>
      </c>
      <c r="AH29" s="93" t="e">
        <f t="shared" si="36"/>
        <v>#REF!</v>
      </c>
      <c r="AI29" s="94" t="e">
        <f t="shared" si="37"/>
        <v>#REF!</v>
      </c>
      <c r="AJ29" s="92" t="e">
        <f>COUNTIFS(#REF!,$B29,#REF!,"&gt;0")+AD29</f>
        <v>#REF!</v>
      </c>
      <c r="AK29" s="93" t="e">
        <f>SUMIF(#REF!,$B29,#REF!)+AE29</f>
        <v>#REF!</v>
      </c>
      <c r="AL29" s="93" t="e">
        <f>COUNTIFS(#REF!,$B29,#REF!,"&gt;0")</f>
        <v>#REF!</v>
      </c>
      <c r="AM29" s="94" t="e">
        <f>SUMIF(#REF!,$B29,#REF!)</f>
        <v>#REF!</v>
      </c>
      <c r="AN29" s="92" t="e">
        <f>COUNTIFS(#REF!,$B29,#REF!,"&gt;0")</f>
        <v>#REF!</v>
      </c>
      <c r="AO29" s="93" t="e">
        <f>SUMIF(#REF!,$B29,#REF!)</f>
        <v>#REF!</v>
      </c>
      <c r="AP29" s="93" t="e">
        <f>COUNTIFS(#REF!,$B29,#REF!,"&gt;0")</f>
        <v>#REF!</v>
      </c>
      <c r="AQ29" s="94" t="e">
        <f>SUMIF(#REF!,$B29,#REF!)</f>
        <v>#REF!</v>
      </c>
      <c r="AR29" s="92" t="e">
        <f>COUNTIFS(#REF!,$B29,#REF!,"&gt;0")</f>
        <v>#REF!</v>
      </c>
      <c r="AS29" s="93" t="e">
        <f>SUMIF(#REF!,$B29,#REF!)</f>
        <v>#REF!</v>
      </c>
      <c r="AT29" s="93" t="e">
        <f>COUNTIFS(#REF!,$B29,#REF!,"&gt;0")</f>
        <v>#REF!</v>
      </c>
      <c r="AU29" s="94" t="e">
        <f>SUMIF(#REF!,$B29,#REF!)</f>
        <v>#REF!</v>
      </c>
      <c r="AV29" s="92" t="e">
        <f>COUNTIFS(#REF!,$B29,#REF!,"&gt;0")</f>
        <v>#REF!</v>
      </c>
      <c r="AW29" s="93" t="e">
        <f>SUMIF(#REF!,$B29,#REF!)</f>
        <v>#REF!</v>
      </c>
      <c r="AX29" s="93" t="e">
        <f>COUNTIFS(#REF!,$B29,#REF!,"&gt;0")</f>
        <v>#REF!</v>
      </c>
      <c r="AY29" s="94" t="e">
        <f>SUMIF(#REF!,$B29,#REF!)</f>
        <v>#REF!</v>
      </c>
      <c r="AZ29" s="92" t="e">
        <f>COUNTIFS(#REF!,$B29,#REF!,"&gt;0")</f>
        <v>#REF!</v>
      </c>
      <c r="BA29" s="93" t="e">
        <f>SUMIF(#REF!,$B29,#REF!)</f>
        <v>#REF!</v>
      </c>
      <c r="BB29" s="93" t="e">
        <f>COUNTIFS(#REF!,$B29,#REF!,"&gt;0")</f>
        <v>#REF!</v>
      </c>
      <c r="BC29" s="94" t="e">
        <f>SUMIF(#REF!,$B29,#REF!)</f>
        <v>#REF!</v>
      </c>
      <c r="BD29" s="92" t="e">
        <f>COUNTIFS(#REF!,$B29,#REF!,"&gt;0")</f>
        <v>#REF!</v>
      </c>
      <c r="BE29" s="93" t="e">
        <f>SUMIF(#REF!,$B29,#REF!)</f>
        <v>#REF!</v>
      </c>
      <c r="BF29" s="93" t="e">
        <f>COUNTIFS(#REF!,$B29,#REF!,"&gt;0")</f>
        <v>#REF!</v>
      </c>
      <c r="BG29" s="94" t="e">
        <f>SUMIF(#REF!,$B29,#REF!)</f>
        <v>#REF!</v>
      </c>
      <c r="BH29" s="92" t="e">
        <f>COUNTIFS(#REF!,$B29,#REF!,"&gt;0")</f>
        <v>#REF!</v>
      </c>
      <c r="BI29" s="93" t="e">
        <f>SUMIF(#REF!,$B29,#REF!)</f>
        <v>#REF!</v>
      </c>
      <c r="BJ29" s="93" t="e">
        <f>COUNTIFS(#REF!,$B29,#REF!,"&gt;0")</f>
        <v>#REF!</v>
      </c>
      <c r="BK29" s="94" t="e">
        <f>SUMIF(#REF!,$B29,#REF!)</f>
        <v>#REF!</v>
      </c>
    </row>
    <row r="30" spans="1:63">
      <c r="A30" s="85" t="s">
        <v>61</v>
      </c>
      <c r="B30" s="86"/>
      <c r="C30" s="87" t="s">
        <v>62</v>
      </c>
      <c r="D30" s="85">
        <v>2</v>
      </c>
      <c r="E30" s="88">
        <v>31000</v>
      </c>
      <c r="F30" s="88">
        <v>2</v>
      </c>
      <c r="G30" s="87">
        <v>31000</v>
      </c>
      <c r="H30" s="85"/>
      <c r="I30" s="87"/>
      <c r="J30" s="85" t="e">
        <f t="shared" si="11"/>
        <v>#REF!</v>
      </c>
      <c r="K30" s="88" t="e">
        <f t="shared" si="0"/>
        <v>#REF!</v>
      </c>
      <c r="L30" s="88" t="e">
        <f t="shared" si="1"/>
        <v>#REF!</v>
      </c>
      <c r="M30" s="87" t="e">
        <f t="shared" si="2"/>
        <v>#REF!</v>
      </c>
      <c r="N30" s="85" t="e">
        <f>SUM(N31,N32)</f>
        <v>#REF!</v>
      </c>
      <c r="O30" s="88" t="e">
        <f t="shared" ref="O30:AE30" si="38">SUM(O31,O32)</f>
        <v>#REF!</v>
      </c>
      <c r="P30" s="88" t="e">
        <f t="shared" si="38"/>
        <v>#REF!</v>
      </c>
      <c r="Q30" s="87" t="e">
        <f t="shared" si="38"/>
        <v>#REF!</v>
      </c>
      <c r="R30" s="85" t="e">
        <f t="shared" si="38"/>
        <v>#REF!</v>
      </c>
      <c r="S30" s="88" t="e">
        <f t="shared" si="38"/>
        <v>#REF!</v>
      </c>
      <c r="T30" s="88" t="e">
        <f t="shared" si="38"/>
        <v>#REF!</v>
      </c>
      <c r="U30" s="87" t="e">
        <f t="shared" si="38"/>
        <v>#REF!</v>
      </c>
      <c r="V30" s="85" t="e">
        <f t="shared" si="38"/>
        <v>#REF!</v>
      </c>
      <c r="W30" s="88" t="e">
        <f t="shared" si="38"/>
        <v>#REF!</v>
      </c>
      <c r="X30" s="88" t="e">
        <f t="shared" si="38"/>
        <v>#REF!</v>
      </c>
      <c r="Y30" s="87" t="e">
        <f t="shared" si="38"/>
        <v>#REF!</v>
      </c>
      <c r="Z30" s="85" t="e">
        <f t="shared" si="38"/>
        <v>#REF!</v>
      </c>
      <c r="AA30" s="88" t="e">
        <f t="shared" si="38"/>
        <v>#REF!</v>
      </c>
      <c r="AB30" s="88" t="e">
        <f t="shared" si="38"/>
        <v>#REF!</v>
      </c>
      <c r="AC30" s="87" t="e">
        <f t="shared" si="38"/>
        <v>#REF!</v>
      </c>
      <c r="AD30" s="88" t="e">
        <f t="shared" si="38"/>
        <v>#REF!</v>
      </c>
      <c r="AE30" s="87" t="e">
        <f t="shared" si="38"/>
        <v>#REF!</v>
      </c>
      <c r="AF30" s="85" t="e">
        <f t="shared" ref="AF30:BK30" si="39">SUM(AF31,AF32)</f>
        <v>#REF!</v>
      </c>
      <c r="AG30" s="88" t="e">
        <f t="shared" si="39"/>
        <v>#REF!</v>
      </c>
      <c r="AH30" s="88" t="e">
        <f t="shared" si="39"/>
        <v>#REF!</v>
      </c>
      <c r="AI30" s="87" t="e">
        <f t="shared" si="39"/>
        <v>#REF!</v>
      </c>
      <c r="AJ30" s="85" t="e">
        <f>SUM(AJ31,AJ32)</f>
        <v>#REF!</v>
      </c>
      <c r="AK30" s="88" t="e">
        <f t="shared" ref="AK30:AY30" si="40">SUM(AK31,AK32)</f>
        <v>#REF!</v>
      </c>
      <c r="AL30" s="88" t="e">
        <f t="shared" si="40"/>
        <v>#REF!</v>
      </c>
      <c r="AM30" s="87" t="e">
        <f t="shared" si="40"/>
        <v>#REF!</v>
      </c>
      <c r="AN30" s="85" t="e">
        <f t="shared" si="40"/>
        <v>#REF!</v>
      </c>
      <c r="AO30" s="88" t="e">
        <f t="shared" si="40"/>
        <v>#REF!</v>
      </c>
      <c r="AP30" s="88" t="e">
        <f t="shared" si="40"/>
        <v>#REF!</v>
      </c>
      <c r="AQ30" s="87" t="e">
        <f t="shared" si="40"/>
        <v>#REF!</v>
      </c>
      <c r="AR30" s="85" t="e">
        <f t="shared" si="40"/>
        <v>#REF!</v>
      </c>
      <c r="AS30" s="88" t="e">
        <f t="shared" si="40"/>
        <v>#REF!</v>
      </c>
      <c r="AT30" s="88" t="e">
        <f t="shared" si="40"/>
        <v>#REF!</v>
      </c>
      <c r="AU30" s="87" t="e">
        <f t="shared" si="40"/>
        <v>#REF!</v>
      </c>
      <c r="AV30" s="85" t="e">
        <f t="shared" si="40"/>
        <v>#REF!</v>
      </c>
      <c r="AW30" s="88" t="e">
        <f t="shared" si="40"/>
        <v>#REF!</v>
      </c>
      <c r="AX30" s="88" t="e">
        <f t="shared" si="40"/>
        <v>#REF!</v>
      </c>
      <c r="AY30" s="87" t="e">
        <f t="shared" si="40"/>
        <v>#REF!</v>
      </c>
      <c r="AZ30" s="85" t="e">
        <f t="shared" si="39"/>
        <v>#REF!</v>
      </c>
      <c r="BA30" s="88" t="e">
        <f t="shared" si="39"/>
        <v>#REF!</v>
      </c>
      <c r="BB30" s="88" t="e">
        <f t="shared" si="39"/>
        <v>#REF!</v>
      </c>
      <c r="BC30" s="87" t="e">
        <f t="shared" si="39"/>
        <v>#REF!</v>
      </c>
      <c r="BD30" s="85" t="e">
        <f t="shared" si="39"/>
        <v>#REF!</v>
      </c>
      <c r="BE30" s="88" t="e">
        <f t="shared" si="39"/>
        <v>#REF!</v>
      </c>
      <c r="BF30" s="88" t="e">
        <f t="shared" si="39"/>
        <v>#REF!</v>
      </c>
      <c r="BG30" s="87" t="e">
        <f t="shared" si="39"/>
        <v>#REF!</v>
      </c>
      <c r="BH30" s="85" t="e">
        <f t="shared" si="39"/>
        <v>#REF!</v>
      </c>
      <c r="BI30" s="88" t="e">
        <f t="shared" si="39"/>
        <v>#REF!</v>
      </c>
      <c r="BJ30" s="88" t="e">
        <f t="shared" si="39"/>
        <v>#REF!</v>
      </c>
      <c r="BK30" s="87" t="e">
        <f t="shared" si="39"/>
        <v>#REF!</v>
      </c>
    </row>
    <row r="31" spans="1:63" s="95" customFormat="1">
      <c r="A31" s="89" t="s">
        <v>63</v>
      </c>
      <c r="B31" s="90">
        <v>18</v>
      </c>
      <c r="C31" s="91" t="s">
        <v>58</v>
      </c>
      <c r="D31" s="92">
        <v>2</v>
      </c>
      <c r="E31" s="93">
        <v>31000</v>
      </c>
      <c r="F31" s="93">
        <v>2</v>
      </c>
      <c r="G31" s="94">
        <v>31000</v>
      </c>
      <c r="H31" s="92"/>
      <c r="I31" s="94"/>
      <c r="J31" s="92" t="e">
        <f t="shared" si="11"/>
        <v>#REF!</v>
      </c>
      <c r="K31" s="93" t="e">
        <f t="shared" si="0"/>
        <v>#REF!</v>
      </c>
      <c r="L31" s="93" t="e">
        <f t="shared" si="1"/>
        <v>#REF!</v>
      </c>
      <c r="M31" s="94" t="e">
        <f t="shared" si="2"/>
        <v>#REF!</v>
      </c>
      <c r="N31" s="92" t="e">
        <f>COUNTIFS(#REF!,$B31,#REF!,"&gt;0")+H31</f>
        <v>#REF!</v>
      </c>
      <c r="O31" s="93" t="e">
        <f>SUMIF(#REF!,$B31,#REF!)+I31</f>
        <v>#REF!</v>
      </c>
      <c r="P31" s="93" t="e">
        <f>COUNTIFS(#REF!,$B31,#REF!,"&gt;0")</f>
        <v>#REF!</v>
      </c>
      <c r="Q31" s="94" t="e">
        <f>SUMIF(#REF!,$B31,#REF!)</f>
        <v>#REF!</v>
      </c>
      <c r="R31" s="92" t="e">
        <f>COUNTIFS(#REF!,$B31,#REF!,"&gt;0")</f>
        <v>#REF!</v>
      </c>
      <c r="S31" s="93" t="e">
        <f>SUMIF(#REF!,$B31,#REF!)</f>
        <v>#REF!</v>
      </c>
      <c r="T31" s="93" t="e">
        <f>COUNTIFS(#REF!,$B31,#REF!,"&gt;0")</f>
        <v>#REF!</v>
      </c>
      <c r="U31" s="94" t="e">
        <f>SUMIF(#REF!,$B31,#REF!)</f>
        <v>#REF!</v>
      </c>
      <c r="V31" s="92" t="e">
        <f>COUNTIFS(#REF!,$B31,#REF!,"&gt;0")</f>
        <v>#REF!</v>
      </c>
      <c r="W31" s="93" t="e">
        <f>SUMIF(#REF!,$B31,#REF!)</f>
        <v>#REF!</v>
      </c>
      <c r="X31" s="93" t="e">
        <f>COUNTIFS(#REF!,$B31,#REF!,"&gt;0")</f>
        <v>#REF!</v>
      </c>
      <c r="Y31" s="94" t="e">
        <f>SUMIF(#REF!,$B31,#REF!)</f>
        <v>#REF!</v>
      </c>
      <c r="Z31" s="92" t="e">
        <f>COUNTIFS(#REF!,$B31,#REF!,"&gt;0")</f>
        <v>#REF!</v>
      </c>
      <c r="AA31" s="93" t="e">
        <f>SUMIF(#REF!,$B31,#REF!)</f>
        <v>#REF!</v>
      </c>
      <c r="AB31" s="93" t="e">
        <f>COUNTIFS(#REF!,$B31,#REF!,"&gt;0")</f>
        <v>#REF!</v>
      </c>
      <c r="AC31" s="94" t="e">
        <f>SUMIF(#REF!,$B31,#REF!)</f>
        <v>#REF!</v>
      </c>
      <c r="AD31" s="93" t="e">
        <f>COUNTIFS(#REF!,$B31,#REF!,"&gt;0")</f>
        <v>#REF!</v>
      </c>
      <c r="AE31" s="94" t="e">
        <f>SUMIF(#REF!,$B31,#REF!)</f>
        <v>#REF!</v>
      </c>
      <c r="AF31" s="92" t="e">
        <f t="shared" ref="AF31:AF32" si="41">AJ31+AN31+AR31+AV31</f>
        <v>#REF!</v>
      </c>
      <c r="AG31" s="93" t="e">
        <f t="shared" ref="AG31:AG32" si="42">AK31+AO31+AS31+AW31</f>
        <v>#REF!</v>
      </c>
      <c r="AH31" s="93" t="e">
        <f t="shared" ref="AH31:AH32" si="43">AL31+AP31+AT31+AX31</f>
        <v>#REF!</v>
      </c>
      <c r="AI31" s="94" t="e">
        <f t="shared" ref="AI31:AI32" si="44">AM31+AQ31+AU31+AY31</f>
        <v>#REF!</v>
      </c>
      <c r="AJ31" s="92" t="e">
        <f>COUNTIFS(#REF!,$B31,#REF!,"&gt;0")+AD31</f>
        <v>#REF!</v>
      </c>
      <c r="AK31" s="93" t="e">
        <f>SUMIF(#REF!,$B31,#REF!)+AE31</f>
        <v>#REF!</v>
      </c>
      <c r="AL31" s="93" t="e">
        <f>COUNTIFS(#REF!,$B31,#REF!,"&gt;0")</f>
        <v>#REF!</v>
      </c>
      <c r="AM31" s="94" t="e">
        <f>SUMIF(#REF!,$B31,#REF!)</f>
        <v>#REF!</v>
      </c>
      <c r="AN31" s="92" t="e">
        <f>COUNTIFS(#REF!,$B31,#REF!,"&gt;0")</f>
        <v>#REF!</v>
      </c>
      <c r="AO31" s="93" t="e">
        <f>SUMIF(#REF!,$B31,#REF!)</f>
        <v>#REF!</v>
      </c>
      <c r="AP31" s="93" t="e">
        <f>COUNTIFS(#REF!,$B31,#REF!,"&gt;0")</f>
        <v>#REF!</v>
      </c>
      <c r="AQ31" s="94" t="e">
        <f>SUMIF(#REF!,$B31,#REF!)</f>
        <v>#REF!</v>
      </c>
      <c r="AR31" s="92" t="e">
        <f>COUNTIFS(#REF!,$B31,#REF!,"&gt;0")</f>
        <v>#REF!</v>
      </c>
      <c r="AS31" s="93" t="e">
        <f>SUMIF(#REF!,$B31,#REF!)</f>
        <v>#REF!</v>
      </c>
      <c r="AT31" s="93" t="e">
        <f>COUNTIFS(#REF!,$B31,#REF!,"&gt;0")</f>
        <v>#REF!</v>
      </c>
      <c r="AU31" s="94" t="e">
        <f>SUMIF(#REF!,$B31,#REF!)</f>
        <v>#REF!</v>
      </c>
      <c r="AV31" s="92" t="e">
        <f>COUNTIFS(#REF!,$B31,#REF!,"&gt;0")</f>
        <v>#REF!</v>
      </c>
      <c r="AW31" s="93" t="e">
        <f>SUMIF(#REF!,$B31,#REF!)</f>
        <v>#REF!</v>
      </c>
      <c r="AX31" s="93" t="e">
        <f>COUNTIFS(#REF!,$B31,#REF!,"&gt;0")</f>
        <v>#REF!</v>
      </c>
      <c r="AY31" s="94" t="e">
        <f>SUMIF(#REF!,$B31,#REF!)</f>
        <v>#REF!</v>
      </c>
      <c r="AZ31" s="92" t="e">
        <f>COUNTIFS(#REF!,$B31,#REF!,"&gt;0")</f>
        <v>#REF!</v>
      </c>
      <c r="BA31" s="93" t="e">
        <f>SUMIF(#REF!,$B31,#REF!)</f>
        <v>#REF!</v>
      </c>
      <c r="BB31" s="93" t="e">
        <f>COUNTIFS(#REF!,$B31,#REF!,"&gt;0")</f>
        <v>#REF!</v>
      </c>
      <c r="BC31" s="94" t="e">
        <f>SUMIF(#REF!,$B31,#REF!)</f>
        <v>#REF!</v>
      </c>
      <c r="BD31" s="92" t="e">
        <f>COUNTIFS(#REF!,$B31,#REF!,"&gt;0")</f>
        <v>#REF!</v>
      </c>
      <c r="BE31" s="93" t="e">
        <f>SUMIF(#REF!,$B31,#REF!)</f>
        <v>#REF!</v>
      </c>
      <c r="BF31" s="93" t="e">
        <f>COUNTIFS(#REF!,$B31,#REF!,"&gt;0")</f>
        <v>#REF!</v>
      </c>
      <c r="BG31" s="94" t="e">
        <f>SUMIF(#REF!,$B31,#REF!)</f>
        <v>#REF!</v>
      </c>
      <c r="BH31" s="92" t="e">
        <f>COUNTIFS(#REF!,$B31,#REF!,"&gt;0")</f>
        <v>#REF!</v>
      </c>
      <c r="BI31" s="93" t="e">
        <f>SUMIF(#REF!,$B31,#REF!)</f>
        <v>#REF!</v>
      </c>
      <c r="BJ31" s="93" t="e">
        <f>COUNTIFS(#REF!,$B31,#REF!,"&gt;0")</f>
        <v>#REF!</v>
      </c>
      <c r="BK31" s="94" t="e">
        <f>SUMIF(#REF!,$B31,#REF!)</f>
        <v>#REF!</v>
      </c>
    </row>
    <row r="32" spans="1:63" s="95" customFormat="1">
      <c r="A32" s="89" t="s">
        <v>64</v>
      </c>
      <c r="B32" s="90">
        <v>19</v>
      </c>
      <c r="C32" s="91" t="s">
        <v>60</v>
      </c>
      <c r="D32" s="92">
        <v>0</v>
      </c>
      <c r="E32" s="93">
        <v>0</v>
      </c>
      <c r="F32" s="93">
        <v>0</v>
      </c>
      <c r="G32" s="94">
        <v>0</v>
      </c>
      <c r="H32" s="92"/>
      <c r="I32" s="94"/>
      <c r="J32" s="92" t="e">
        <f t="shared" si="11"/>
        <v>#REF!</v>
      </c>
      <c r="K32" s="93" t="e">
        <f t="shared" si="0"/>
        <v>#REF!</v>
      </c>
      <c r="L32" s="93" t="e">
        <f t="shared" si="1"/>
        <v>#REF!</v>
      </c>
      <c r="M32" s="94" t="e">
        <f t="shared" si="2"/>
        <v>#REF!</v>
      </c>
      <c r="N32" s="92" t="e">
        <f>COUNTIFS(#REF!,$B32,#REF!,"&gt;0")+H32</f>
        <v>#REF!</v>
      </c>
      <c r="O32" s="93" t="e">
        <f>SUMIF(#REF!,$B32,#REF!)+I32</f>
        <v>#REF!</v>
      </c>
      <c r="P32" s="93" t="e">
        <f>COUNTIFS(#REF!,$B32,#REF!,"&gt;0")</f>
        <v>#REF!</v>
      </c>
      <c r="Q32" s="94" t="e">
        <f>SUMIF(#REF!,$B32,#REF!)</f>
        <v>#REF!</v>
      </c>
      <c r="R32" s="92" t="e">
        <f>COUNTIFS(#REF!,$B32,#REF!,"&gt;0")</f>
        <v>#REF!</v>
      </c>
      <c r="S32" s="93" t="e">
        <f>SUMIF(#REF!,$B32,#REF!)</f>
        <v>#REF!</v>
      </c>
      <c r="T32" s="93" t="e">
        <f>COUNTIFS(#REF!,$B32,#REF!,"&gt;0")</f>
        <v>#REF!</v>
      </c>
      <c r="U32" s="94" t="e">
        <f>SUMIF(#REF!,$B32,#REF!)</f>
        <v>#REF!</v>
      </c>
      <c r="V32" s="92" t="e">
        <f>COUNTIFS(#REF!,$B32,#REF!,"&gt;0")</f>
        <v>#REF!</v>
      </c>
      <c r="W32" s="93" t="e">
        <f>SUMIF(#REF!,$B32,#REF!)</f>
        <v>#REF!</v>
      </c>
      <c r="X32" s="93" t="e">
        <f>COUNTIFS(#REF!,$B32,#REF!,"&gt;0")</f>
        <v>#REF!</v>
      </c>
      <c r="Y32" s="94" t="e">
        <f>SUMIF(#REF!,$B32,#REF!)</f>
        <v>#REF!</v>
      </c>
      <c r="Z32" s="92" t="e">
        <f>COUNTIFS(#REF!,$B32,#REF!,"&gt;0")</f>
        <v>#REF!</v>
      </c>
      <c r="AA32" s="93" t="e">
        <f>SUMIF(#REF!,$B32,#REF!)</f>
        <v>#REF!</v>
      </c>
      <c r="AB32" s="93" t="e">
        <f>COUNTIFS(#REF!,$B32,#REF!,"&gt;0")</f>
        <v>#REF!</v>
      </c>
      <c r="AC32" s="94" t="e">
        <f>SUMIF(#REF!,$B32,#REF!)</f>
        <v>#REF!</v>
      </c>
      <c r="AD32" s="93" t="e">
        <f>COUNTIFS(#REF!,$B32,#REF!,"&gt;0")</f>
        <v>#REF!</v>
      </c>
      <c r="AE32" s="94" t="e">
        <f>SUMIF(#REF!,$B32,#REF!)</f>
        <v>#REF!</v>
      </c>
      <c r="AF32" s="92" t="e">
        <f t="shared" si="41"/>
        <v>#REF!</v>
      </c>
      <c r="AG32" s="93" t="e">
        <f t="shared" si="42"/>
        <v>#REF!</v>
      </c>
      <c r="AH32" s="93" t="e">
        <f t="shared" si="43"/>
        <v>#REF!</v>
      </c>
      <c r="AI32" s="94" t="e">
        <f t="shared" si="44"/>
        <v>#REF!</v>
      </c>
      <c r="AJ32" s="92" t="e">
        <f>COUNTIFS(#REF!,$B32,#REF!,"&gt;0")+AD32</f>
        <v>#REF!</v>
      </c>
      <c r="AK32" s="93" t="e">
        <f>SUMIF(#REF!,$B32,#REF!)+AE32</f>
        <v>#REF!</v>
      </c>
      <c r="AL32" s="93" t="e">
        <f>COUNTIFS(#REF!,$B32,#REF!,"&gt;0")</f>
        <v>#REF!</v>
      </c>
      <c r="AM32" s="94" t="e">
        <f>SUMIF(#REF!,$B32,#REF!)</f>
        <v>#REF!</v>
      </c>
      <c r="AN32" s="92" t="e">
        <f>COUNTIFS(#REF!,$B32,#REF!,"&gt;0")</f>
        <v>#REF!</v>
      </c>
      <c r="AO32" s="93" t="e">
        <f>SUMIF(#REF!,$B32,#REF!)</f>
        <v>#REF!</v>
      </c>
      <c r="AP32" s="93" t="e">
        <f>COUNTIFS(#REF!,$B32,#REF!,"&gt;0")</f>
        <v>#REF!</v>
      </c>
      <c r="AQ32" s="94" t="e">
        <f>SUMIF(#REF!,$B32,#REF!)</f>
        <v>#REF!</v>
      </c>
      <c r="AR32" s="92" t="e">
        <f>COUNTIFS(#REF!,$B32,#REF!,"&gt;0")</f>
        <v>#REF!</v>
      </c>
      <c r="AS32" s="93" t="e">
        <f>SUMIF(#REF!,$B32,#REF!)</f>
        <v>#REF!</v>
      </c>
      <c r="AT32" s="93" t="e">
        <f>COUNTIFS(#REF!,$B32,#REF!,"&gt;0")</f>
        <v>#REF!</v>
      </c>
      <c r="AU32" s="94" t="e">
        <f>SUMIF(#REF!,$B32,#REF!)</f>
        <v>#REF!</v>
      </c>
      <c r="AV32" s="92" t="e">
        <f>COUNTIFS(#REF!,$B32,#REF!,"&gt;0")</f>
        <v>#REF!</v>
      </c>
      <c r="AW32" s="93" t="e">
        <f>SUMIF(#REF!,$B32,#REF!)</f>
        <v>#REF!</v>
      </c>
      <c r="AX32" s="93" t="e">
        <f>COUNTIFS(#REF!,$B32,#REF!,"&gt;0")</f>
        <v>#REF!</v>
      </c>
      <c r="AY32" s="94" t="e">
        <f>SUMIF(#REF!,$B32,#REF!)</f>
        <v>#REF!</v>
      </c>
      <c r="AZ32" s="92" t="e">
        <f>COUNTIFS(#REF!,$B32,#REF!,"&gt;0")</f>
        <v>#REF!</v>
      </c>
      <c r="BA32" s="93" t="e">
        <f>SUMIF(#REF!,$B32,#REF!)</f>
        <v>#REF!</v>
      </c>
      <c r="BB32" s="93" t="e">
        <f>COUNTIFS(#REF!,$B32,#REF!,"&gt;0")</f>
        <v>#REF!</v>
      </c>
      <c r="BC32" s="94" t="e">
        <f>SUMIF(#REF!,$B32,#REF!)</f>
        <v>#REF!</v>
      </c>
      <c r="BD32" s="92" t="e">
        <f>COUNTIFS(#REF!,$B32,#REF!,"&gt;0")</f>
        <v>#REF!</v>
      </c>
      <c r="BE32" s="93" t="e">
        <f>SUMIF(#REF!,$B32,#REF!)</f>
        <v>#REF!</v>
      </c>
      <c r="BF32" s="93" t="e">
        <f>COUNTIFS(#REF!,$B32,#REF!,"&gt;0")</f>
        <v>#REF!</v>
      </c>
      <c r="BG32" s="94" t="e">
        <f>SUMIF(#REF!,$B32,#REF!)</f>
        <v>#REF!</v>
      </c>
      <c r="BH32" s="92" t="e">
        <f>COUNTIFS(#REF!,$B32,#REF!,"&gt;0")</f>
        <v>#REF!</v>
      </c>
      <c r="BI32" s="93" t="e">
        <f>SUMIF(#REF!,$B32,#REF!)</f>
        <v>#REF!</v>
      </c>
      <c r="BJ32" s="93" t="e">
        <f>COUNTIFS(#REF!,$B32,#REF!,"&gt;0")</f>
        <v>#REF!</v>
      </c>
      <c r="BK32" s="94" t="e">
        <f>SUMIF(#REF!,$B32,#REF!)</f>
        <v>#REF!</v>
      </c>
    </row>
    <row r="33" spans="1:63">
      <c r="A33" s="76" t="s">
        <v>65</v>
      </c>
      <c r="B33" s="77"/>
      <c r="C33" s="78" t="s">
        <v>66</v>
      </c>
      <c r="D33" s="76">
        <v>3</v>
      </c>
      <c r="E33" s="79">
        <v>334900</v>
      </c>
      <c r="F33" s="79">
        <v>3</v>
      </c>
      <c r="G33" s="78">
        <v>334900</v>
      </c>
      <c r="H33" s="76"/>
      <c r="I33" s="78"/>
      <c r="J33" s="76" t="e">
        <f t="shared" si="11"/>
        <v>#REF!</v>
      </c>
      <c r="K33" s="79" t="e">
        <f t="shared" si="0"/>
        <v>#REF!</v>
      </c>
      <c r="L33" s="79" t="e">
        <f t="shared" si="1"/>
        <v>#REF!</v>
      </c>
      <c r="M33" s="78" t="e">
        <f t="shared" si="2"/>
        <v>#REF!</v>
      </c>
      <c r="N33" s="76" t="e">
        <f>SUM(N34:N36)</f>
        <v>#REF!</v>
      </c>
      <c r="O33" s="79" t="e">
        <f t="shared" ref="O33:AE33" si="45">SUM(O34:O36)</f>
        <v>#REF!</v>
      </c>
      <c r="P33" s="79" t="e">
        <f t="shared" si="45"/>
        <v>#REF!</v>
      </c>
      <c r="Q33" s="78" t="e">
        <f t="shared" si="45"/>
        <v>#REF!</v>
      </c>
      <c r="R33" s="76" t="e">
        <f t="shared" si="45"/>
        <v>#REF!</v>
      </c>
      <c r="S33" s="79" t="e">
        <f t="shared" si="45"/>
        <v>#REF!</v>
      </c>
      <c r="T33" s="79" t="e">
        <f t="shared" si="45"/>
        <v>#REF!</v>
      </c>
      <c r="U33" s="78" t="e">
        <f t="shared" si="45"/>
        <v>#REF!</v>
      </c>
      <c r="V33" s="76" t="e">
        <f t="shared" si="45"/>
        <v>#REF!</v>
      </c>
      <c r="W33" s="79" t="e">
        <f t="shared" si="45"/>
        <v>#REF!</v>
      </c>
      <c r="X33" s="79" t="e">
        <f t="shared" si="45"/>
        <v>#REF!</v>
      </c>
      <c r="Y33" s="78" t="e">
        <f t="shared" si="45"/>
        <v>#REF!</v>
      </c>
      <c r="Z33" s="76" t="e">
        <f t="shared" si="45"/>
        <v>#REF!</v>
      </c>
      <c r="AA33" s="79" t="e">
        <f t="shared" si="45"/>
        <v>#REF!</v>
      </c>
      <c r="AB33" s="79" t="e">
        <f t="shared" si="45"/>
        <v>#REF!</v>
      </c>
      <c r="AC33" s="78" t="e">
        <f t="shared" si="45"/>
        <v>#REF!</v>
      </c>
      <c r="AD33" s="79" t="e">
        <f t="shared" si="45"/>
        <v>#REF!</v>
      </c>
      <c r="AE33" s="78" t="e">
        <f t="shared" si="45"/>
        <v>#REF!</v>
      </c>
      <c r="AF33" s="76" t="e">
        <f t="shared" ref="AF33:BK33" si="46">SUM(AF34:AF36)</f>
        <v>#REF!</v>
      </c>
      <c r="AG33" s="79" t="e">
        <f t="shared" si="46"/>
        <v>#REF!</v>
      </c>
      <c r="AH33" s="79" t="e">
        <f t="shared" si="46"/>
        <v>#REF!</v>
      </c>
      <c r="AI33" s="78" t="e">
        <f t="shared" si="46"/>
        <v>#REF!</v>
      </c>
      <c r="AJ33" s="76" t="e">
        <f>SUM(AJ34:AJ36)</f>
        <v>#REF!</v>
      </c>
      <c r="AK33" s="79" t="e">
        <f t="shared" ref="AK33:AY33" si="47">SUM(AK34:AK36)</f>
        <v>#REF!</v>
      </c>
      <c r="AL33" s="79" t="e">
        <f t="shared" si="47"/>
        <v>#REF!</v>
      </c>
      <c r="AM33" s="78" t="e">
        <f t="shared" si="47"/>
        <v>#REF!</v>
      </c>
      <c r="AN33" s="76" t="e">
        <f t="shared" si="47"/>
        <v>#REF!</v>
      </c>
      <c r="AO33" s="79" t="e">
        <f t="shared" si="47"/>
        <v>#REF!</v>
      </c>
      <c r="AP33" s="79" t="e">
        <f t="shared" si="47"/>
        <v>#REF!</v>
      </c>
      <c r="AQ33" s="78" t="e">
        <f t="shared" si="47"/>
        <v>#REF!</v>
      </c>
      <c r="AR33" s="76" t="e">
        <f t="shared" si="47"/>
        <v>#REF!</v>
      </c>
      <c r="AS33" s="79" t="e">
        <f t="shared" si="47"/>
        <v>#REF!</v>
      </c>
      <c r="AT33" s="79" t="e">
        <f t="shared" si="47"/>
        <v>#REF!</v>
      </c>
      <c r="AU33" s="78" t="e">
        <f t="shared" si="47"/>
        <v>#REF!</v>
      </c>
      <c r="AV33" s="76" t="e">
        <f t="shared" si="47"/>
        <v>#REF!</v>
      </c>
      <c r="AW33" s="79" t="e">
        <f t="shared" si="47"/>
        <v>#REF!</v>
      </c>
      <c r="AX33" s="79" t="e">
        <f t="shared" si="47"/>
        <v>#REF!</v>
      </c>
      <c r="AY33" s="78" t="e">
        <f t="shared" si="47"/>
        <v>#REF!</v>
      </c>
      <c r="AZ33" s="76" t="e">
        <f t="shared" si="46"/>
        <v>#REF!</v>
      </c>
      <c r="BA33" s="79" t="e">
        <f t="shared" si="46"/>
        <v>#REF!</v>
      </c>
      <c r="BB33" s="79" t="e">
        <f t="shared" si="46"/>
        <v>#REF!</v>
      </c>
      <c r="BC33" s="78" t="e">
        <f t="shared" si="46"/>
        <v>#REF!</v>
      </c>
      <c r="BD33" s="76" t="e">
        <f t="shared" si="46"/>
        <v>#REF!</v>
      </c>
      <c r="BE33" s="79" t="e">
        <f t="shared" si="46"/>
        <v>#REF!</v>
      </c>
      <c r="BF33" s="79" t="e">
        <f t="shared" si="46"/>
        <v>#REF!</v>
      </c>
      <c r="BG33" s="78" t="e">
        <f t="shared" si="46"/>
        <v>#REF!</v>
      </c>
      <c r="BH33" s="76" t="e">
        <f t="shared" si="46"/>
        <v>#REF!</v>
      </c>
      <c r="BI33" s="79" t="e">
        <f t="shared" si="46"/>
        <v>#REF!</v>
      </c>
      <c r="BJ33" s="79" t="e">
        <f t="shared" si="46"/>
        <v>#REF!</v>
      </c>
      <c r="BK33" s="78" t="e">
        <f t="shared" si="46"/>
        <v>#REF!</v>
      </c>
    </row>
    <row r="34" spans="1:63">
      <c r="A34" s="80" t="s">
        <v>67</v>
      </c>
      <c r="B34" s="81">
        <v>20</v>
      </c>
      <c r="C34" s="82" t="s">
        <v>68</v>
      </c>
      <c r="D34" s="80">
        <v>1</v>
      </c>
      <c r="E34" s="83">
        <v>35500</v>
      </c>
      <c r="F34" s="83">
        <v>1</v>
      </c>
      <c r="G34" s="82">
        <v>35500</v>
      </c>
      <c r="H34" s="80"/>
      <c r="I34" s="82"/>
      <c r="J34" s="80" t="e">
        <f t="shared" si="11"/>
        <v>#REF!</v>
      </c>
      <c r="K34" s="83" t="e">
        <f t="shared" si="0"/>
        <v>#REF!</v>
      </c>
      <c r="L34" s="83" t="e">
        <f t="shared" si="1"/>
        <v>#REF!</v>
      </c>
      <c r="M34" s="82" t="e">
        <f t="shared" si="2"/>
        <v>#REF!</v>
      </c>
      <c r="N34" s="80" t="e">
        <f>COUNTIFS(#REF!,$B34,#REF!,"&gt;0")+H34</f>
        <v>#REF!</v>
      </c>
      <c r="O34" s="83" t="e">
        <f>SUMIF(#REF!,$B34,#REF!)+I34</f>
        <v>#REF!</v>
      </c>
      <c r="P34" s="83" t="e">
        <f>COUNTIFS(#REF!,$B34,#REF!,"&gt;0")</f>
        <v>#REF!</v>
      </c>
      <c r="Q34" s="82" t="e">
        <f>SUMIF(#REF!,$B34,#REF!)</f>
        <v>#REF!</v>
      </c>
      <c r="R34" s="80" t="e">
        <f>COUNTIFS(#REF!,$B34,#REF!,"&gt;0")</f>
        <v>#REF!</v>
      </c>
      <c r="S34" s="83" t="e">
        <f>SUMIF(#REF!,$B34,#REF!)</f>
        <v>#REF!</v>
      </c>
      <c r="T34" s="83" t="e">
        <f>COUNTIFS(#REF!,$B34,#REF!,"&gt;0")</f>
        <v>#REF!</v>
      </c>
      <c r="U34" s="82" t="e">
        <f>SUMIF(#REF!,$B34,#REF!)</f>
        <v>#REF!</v>
      </c>
      <c r="V34" s="80" t="e">
        <f>COUNTIFS(#REF!,$B34,#REF!,"&gt;0")</f>
        <v>#REF!</v>
      </c>
      <c r="W34" s="83" t="e">
        <f>SUMIF(#REF!,$B34,#REF!)</f>
        <v>#REF!</v>
      </c>
      <c r="X34" s="83" t="e">
        <f>COUNTIFS(#REF!,$B34,#REF!,"&gt;0")</f>
        <v>#REF!</v>
      </c>
      <c r="Y34" s="82" t="e">
        <f>SUMIF(#REF!,$B34,#REF!)</f>
        <v>#REF!</v>
      </c>
      <c r="Z34" s="80" t="e">
        <f>COUNTIFS(#REF!,$B34,#REF!,"&gt;0")</f>
        <v>#REF!</v>
      </c>
      <c r="AA34" s="83" t="e">
        <f>SUMIF(#REF!,$B34,#REF!)</f>
        <v>#REF!</v>
      </c>
      <c r="AB34" s="83" t="e">
        <f>COUNTIFS(#REF!,$B34,#REF!,"&gt;0")</f>
        <v>#REF!</v>
      </c>
      <c r="AC34" s="82" t="e">
        <f>SUMIF(#REF!,$B34,#REF!)</f>
        <v>#REF!</v>
      </c>
      <c r="AD34" s="83" t="e">
        <f>COUNTIFS(#REF!,$B34,#REF!,"&gt;0")</f>
        <v>#REF!</v>
      </c>
      <c r="AE34" s="82" t="e">
        <f>SUMIF(#REF!,$B34,#REF!)</f>
        <v>#REF!</v>
      </c>
      <c r="AF34" s="80" t="e">
        <f t="shared" ref="AF34:AF37" si="48">AJ34+AN34+AR34+AV34</f>
        <v>#REF!</v>
      </c>
      <c r="AG34" s="83" t="e">
        <f t="shared" ref="AG34:AG37" si="49">AK34+AO34+AS34+AW34</f>
        <v>#REF!</v>
      </c>
      <c r="AH34" s="83" t="e">
        <f t="shared" ref="AH34:AH37" si="50">AL34+AP34+AT34+AX34</f>
        <v>#REF!</v>
      </c>
      <c r="AI34" s="82" t="e">
        <f t="shared" ref="AI34:AI37" si="51">AM34+AQ34+AU34+AY34</f>
        <v>#REF!</v>
      </c>
      <c r="AJ34" s="80" t="e">
        <f>COUNTIFS(#REF!,$B34,#REF!,"&gt;0")+AD34</f>
        <v>#REF!</v>
      </c>
      <c r="AK34" s="83" t="e">
        <f>SUMIF(#REF!,$B34,#REF!)+AE34</f>
        <v>#REF!</v>
      </c>
      <c r="AL34" s="83" t="e">
        <f>COUNTIFS(#REF!,$B34,#REF!,"&gt;0")</f>
        <v>#REF!</v>
      </c>
      <c r="AM34" s="82" t="e">
        <f>SUMIF(#REF!,$B34,#REF!)</f>
        <v>#REF!</v>
      </c>
      <c r="AN34" s="80" t="e">
        <f>COUNTIFS(#REF!,$B34,#REF!,"&gt;0")</f>
        <v>#REF!</v>
      </c>
      <c r="AO34" s="83" t="e">
        <f>SUMIF(#REF!,$B34,#REF!)</f>
        <v>#REF!</v>
      </c>
      <c r="AP34" s="83" t="e">
        <f>COUNTIFS(#REF!,$B34,#REF!,"&gt;0")</f>
        <v>#REF!</v>
      </c>
      <c r="AQ34" s="82" t="e">
        <f>SUMIF(#REF!,$B34,#REF!)</f>
        <v>#REF!</v>
      </c>
      <c r="AR34" s="80" t="e">
        <f>COUNTIFS(#REF!,$B34,#REF!,"&gt;0")</f>
        <v>#REF!</v>
      </c>
      <c r="AS34" s="83" t="e">
        <f>SUMIF(#REF!,$B34,#REF!)</f>
        <v>#REF!</v>
      </c>
      <c r="AT34" s="83" t="e">
        <f>COUNTIFS(#REF!,$B34,#REF!,"&gt;0")</f>
        <v>#REF!</v>
      </c>
      <c r="AU34" s="82" t="e">
        <f>SUMIF(#REF!,$B34,#REF!)</f>
        <v>#REF!</v>
      </c>
      <c r="AV34" s="80" t="e">
        <f>COUNTIFS(#REF!,$B34,#REF!,"&gt;0")</f>
        <v>#REF!</v>
      </c>
      <c r="AW34" s="83" t="e">
        <f>SUMIF(#REF!,$B34,#REF!)</f>
        <v>#REF!</v>
      </c>
      <c r="AX34" s="83" t="e">
        <f>COUNTIFS(#REF!,$B34,#REF!,"&gt;0")</f>
        <v>#REF!</v>
      </c>
      <c r="AY34" s="82" t="e">
        <f>SUMIF(#REF!,$B34,#REF!)</f>
        <v>#REF!</v>
      </c>
      <c r="AZ34" s="80" t="e">
        <f>COUNTIFS(#REF!,$B34,#REF!,"&gt;0")</f>
        <v>#REF!</v>
      </c>
      <c r="BA34" s="83" t="e">
        <f>SUMIF(#REF!,$B34,#REF!)</f>
        <v>#REF!</v>
      </c>
      <c r="BB34" s="83" t="e">
        <f>COUNTIFS(#REF!,$B34,#REF!,"&gt;0")</f>
        <v>#REF!</v>
      </c>
      <c r="BC34" s="82" t="e">
        <f>SUMIF(#REF!,$B34,#REF!)</f>
        <v>#REF!</v>
      </c>
      <c r="BD34" s="80" t="e">
        <f>COUNTIFS(#REF!,$B34,#REF!,"&gt;0")</f>
        <v>#REF!</v>
      </c>
      <c r="BE34" s="83" t="e">
        <f>SUMIF(#REF!,$B34,#REF!)</f>
        <v>#REF!</v>
      </c>
      <c r="BF34" s="83" t="e">
        <f>COUNTIFS(#REF!,$B34,#REF!,"&gt;0")</f>
        <v>#REF!</v>
      </c>
      <c r="BG34" s="82" t="e">
        <f>SUMIF(#REF!,$B34,#REF!)</f>
        <v>#REF!</v>
      </c>
      <c r="BH34" s="80" t="e">
        <f>COUNTIFS(#REF!,$B34,#REF!,"&gt;0")</f>
        <v>#REF!</v>
      </c>
      <c r="BI34" s="83" t="e">
        <f>SUMIF(#REF!,$B34,#REF!)</f>
        <v>#REF!</v>
      </c>
      <c r="BJ34" s="83" t="e">
        <f>COUNTIFS(#REF!,$B34,#REF!,"&gt;0")</f>
        <v>#REF!</v>
      </c>
      <c r="BK34" s="82" t="e">
        <f>SUMIF(#REF!,$B34,#REF!)</f>
        <v>#REF!</v>
      </c>
    </row>
    <row r="35" spans="1:63">
      <c r="A35" s="80" t="s">
        <v>69</v>
      </c>
      <c r="B35" s="81">
        <v>21</v>
      </c>
      <c r="C35" s="82" t="s">
        <v>70</v>
      </c>
      <c r="D35" s="80">
        <v>1</v>
      </c>
      <c r="E35" s="83">
        <v>61400</v>
      </c>
      <c r="F35" s="83">
        <v>1</v>
      </c>
      <c r="G35" s="82">
        <v>61400</v>
      </c>
      <c r="H35" s="80"/>
      <c r="I35" s="82"/>
      <c r="J35" s="80" t="e">
        <f t="shared" si="11"/>
        <v>#REF!</v>
      </c>
      <c r="K35" s="83" t="e">
        <f t="shared" si="0"/>
        <v>#REF!</v>
      </c>
      <c r="L35" s="83" t="e">
        <f t="shared" si="1"/>
        <v>#REF!</v>
      </c>
      <c r="M35" s="82" t="e">
        <f t="shared" si="2"/>
        <v>#REF!</v>
      </c>
      <c r="N35" s="80" t="e">
        <f>COUNTIFS(#REF!,$B35,#REF!,"&gt;0")+H35</f>
        <v>#REF!</v>
      </c>
      <c r="O35" s="83" t="e">
        <f>SUMIF(#REF!,$B35,#REF!)+I35</f>
        <v>#REF!</v>
      </c>
      <c r="P35" s="83" t="e">
        <f>COUNTIFS(#REF!,$B35,#REF!,"&gt;0")</f>
        <v>#REF!</v>
      </c>
      <c r="Q35" s="82" t="e">
        <f>SUMIF(#REF!,$B35,#REF!)</f>
        <v>#REF!</v>
      </c>
      <c r="R35" s="80" t="e">
        <f>COUNTIFS(#REF!,$B35,#REF!,"&gt;0")</f>
        <v>#REF!</v>
      </c>
      <c r="S35" s="83" t="e">
        <f>SUMIF(#REF!,$B35,#REF!)</f>
        <v>#REF!</v>
      </c>
      <c r="T35" s="83" t="e">
        <f>COUNTIFS(#REF!,$B35,#REF!,"&gt;0")</f>
        <v>#REF!</v>
      </c>
      <c r="U35" s="82" t="e">
        <f>SUMIF(#REF!,$B35,#REF!)</f>
        <v>#REF!</v>
      </c>
      <c r="V35" s="80" t="e">
        <f>COUNTIFS(#REF!,$B35,#REF!,"&gt;0")</f>
        <v>#REF!</v>
      </c>
      <c r="W35" s="83" t="e">
        <f>SUMIF(#REF!,$B35,#REF!)</f>
        <v>#REF!</v>
      </c>
      <c r="X35" s="83" t="e">
        <f>COUNTIFS(#REF!,$B35,#REF!,"&gt;0")</f>
        <v>#REF!</v>
      </c>
      <c r="Y35" s="82" t="e">
        <f>SUMIF(#REF!,$B35,#REF!)</f>
        <v>#REF!</v>
      </c>
      <c r="Z35" s="80" t="e">
        <f>COUNTIFS(#REF!,$B35,#REF!,"&gt;0")</f>
        <v>#REF!</v>
      </c>
      <c r="AA35" s="83" t="e">
        <f>SUMIF(#REF!,$B35,#REF!)</f>
        <v>#REF!</v>
      </c>
      <c r="AB35" s="83" t="e">
        <f>COUNTIFS(#REF!,$B35,#REF!,"&gt;0")</f>
        <v>#REF!</v>
      </c>
      <c r="AC35" s="82" t="e">
        <f>SUMIF(#REF!,$B35,#REF!)</f>
        <v>#REF!</v>
      </c>
      <c r="AD35" s="83" t="e">
        <f>COUNTIFS(#REF!,$B35,#REF!,"&gt;0")</f>
        <v>#REF!</v>
      </c>
      <c r="AE35" s="82" t="e">
        <f>SUMIF(#REF!,$B35,#REF!)</f>
        <v>#REF!</v>
      </c>
      <c r="AF35" s="80" t="e">
        <f t="shared" si="48"/>
        <v>#REF!</v>
      </c>
      <c r="AG35" s="83" t="e">
        <f t="shared" si="49"/>
        <v>#REF!</v>
      </c>
      <c r="AH35" s="83" t="e">
        <f t="shared" si="50"/>
        <v>#REF!</v>
      </c>
      <c r="AI35" s="82" t="e">
        <f t="shared" si="51"/>
        <v>#REF!</v>
      </c>
      <c r="AJ35" s="80" t="e">
        <f>COUNTIFS(#REF!,$B35,#REF!,"&gt;0")+AD35</f>
        <v>#REF!</v>
      </c>
      <c r="AK35" s="83" t="e">
        <f>SUMIF(#REF!,$B35,#REF!)+AE35</f>
        <v>#REF!</v>
      </c>
      <c r="AL35" s="83" t="e">
        <f>COUNTIFS(#REF!,$B35,#REF!,"&gt;0")</f>
        <v>#REF!</v>
      </c>
      <c r="AM35" s="82" t="e">
        <f>SUMIF(#REF!,$B35,#REF!)</f>
        <v>#REF!</v>
      </c>
      <c r="AN35" s="80" t="e">
        <f>COUNTIFS(#REF!,$B35,#REF!,"&gt;0")</f>
        <v>#REF!</v>
      </c>
      <c r="AO35" s="83" t="e">
        <f>SUMIF(#REF!,$B35,#REF!)</f>
        <v>#REF!</v>
      </c>
      <c r="AP35" s="83" t="e">
        <f>COUNTIFS(#REF!,$B35,#REF!,"&gt;0")</f>
        <v>#REF!</v>
      </c>
      <c r="AQ35" s="82" t="e">
        <f>SUMIF(#REF!,$B35,#REF!)</f>
        <v>#REF!</v>
      </c>
      <c r="AR35" s="80" t="e">
        <f>COUNTIFS(#REF!,$B35,#REF!,"&gt;0")</f>
        <v>#REF!</v>
      </c>
      <c r="AS35" s="83" t="e">
        <f>SUMIF(#REF!,$B35,#REF!)</f>
        <v>#REF!</v>
      </c>
      <c r="AT35" s="83" t="e">
        <f>COUNTIFS(#REF!,$B35,#REF!,"&gt;0")</f>
        <v>#REF!</v>
      </c>
      <c r="AU35" s="82" t="e">
        <f>SUMIF(#REF!,$B35,#REF!)</f>
        <v>#REF!</v>
      </c>
      <c r="AV35" s="80" t="e">
        <f>COUNTIFS(#REF!,$B35,#REF!,"&gt;0")</f>
        <v>#REF!</v>
      </c>
      <c r="AW35" s="83" t="e">
        <f>SUMIF(#REF!,$B35,#REF!)</f>
        <v>#REF!</v>
      </c>
      <c r="AX35" s="83" t="e">
        <f>COUNTIFS(#REF!,$B35,#REF!,"&gt;0")</f>
        <v>#REF!</v>
      </c>
      <c r="AY35" s="82" t="e">
        <f>SUMIF(#REF!,$B35,#REF!)</f>
        <v>#REF!</v>
      </c>
      <c r="AZ35" s="80" t="e">
        <f>COUNTIFS(#REF!,$B35,#REF!,"&gt;0")</f>
        <v>#REF!</v>
      </c>
      <c r="BA35" s="83" t="e">
        <f>SUMIF(#REF!,$B35,#REF!)</f>
        <v>#REF!</v>
      </c>
      <c r="BB35" s="83" t="e">
        <f>COUNTIFS(#REF!,$B35,#REF!,"&gt;0")</f>
        <v>#REF!</v>
      </c>
      <c r="BC35" s="82" t="e">
        <f>SUMIF(#REF!,$B35,#REF!)</f>
        <v>#REF!</v>
      </c>
      <c r="BD35" s="80" t="e">
        <f>COUNTIFS(#REF!,$B35,#REF!,"&gt;0")</f>
        <v>#REF!</v>
      </c>
      <c r="BE35" s="83" t="e">
        <f>SUMIF(#REF!,$B35,#REF!)</f>
        <v>#REF!</v>
      </c>
      <c r="BF35" s="83" t="e">
        <f>COUNTIFS(#REF!,$B35,#REF!,"&gt;0")</f>
        <v>#REF!</v>
      </c>
      <c r="BG35" s="82" t="e">
        <f>SUMIF(#REF!,$B35,#REF!)</f>
        <v>#REF!</v>
      </c>
      <c r="BH35" s="80" t="e">
        <f>COUNTIFS(#REF!,$B35,#REF!,"&gt;0")</f>
        <v>#REF!</v>
      </c>
      <c r="BI35" s="83" t="e">
        <f>SUMIF(#REF!,$B35,#REF!)</f>
        <v>#REF!</v>
      </c>
      <c r="BJ35" s="83" t="e">
        <f>COUNTIFS(#REF!,$B35,#REF!,"&gt;0")</f>
        <v>#REF!</v>
      </c>
      <c r="BK35" s="82" t="e">
        <f>SUMIF(#REF!,$B35,#REF!)</f>
        <v>#REF!</v>
      </c>
    </row>
    <row r="36" spans="1:63">
      <c r="A36" s="80" t="s">
        <v>71</v>
      </c>
      <c r="B36" s="81">
        <v>22</v>
      </c>
      <c r="C36" s="82" t="s">
        <v>72</v>
      </c>
      <c r="D36" s="80">
        <v>1</v>
      </c>
      <c r="E36" s="83">
        <v>238000</v>
      </c>
      <c r="F36" s="83">
        <v>1</v>
      </c>
      <c r="G36" s="82">
        <v>238000</v>
      </c>
      <c r="H36" s="80"/>
      <c r="I36" s="82"/>
      <c r="J36" s="80" t="e">
        <f t="shared" si="11"/>
        <v>#REF!</v>
      </c>
      <c r="K36" s="83" t="e">
        <f t="shared" si="0"/>
        <v>#REF!</v>
      </c>
      <c r="L36" s="83" t="e">
        <f t="shared" si="1"/>
        <v>#REF!</v>
      </c>
      <c r="M36" s="82" t="e">
        <f t="shared" si="2"/>
        <v>#REF!</v>
      </c>
      <c r="N36" s="80" t="e">
        <f>COUNTIFS(#REF!,$B36,#REF!,"&gt;0")+H36</f>
        <v>#REF!</v>
      </c>
      <c r="O36" s="83" t="e">
        <f>SUMIF(#REF!,$B36,#REF!)+I36</f>
        <v>#REF!</v>
      </c>
      <c r="P36" s="83" t="e">
        <f>COUNTIFS(#REF!,$B36,#REF!,"&gt;0")</f>
        <v>#REF!</v>
      </c>
      <c r="Q36" s="82" t="e">
        <f>SUMIF(#REF!,$B36,#REF!)</f>
        <v>#REF!</v>
      </c>
      <c r="R36" s="80" t="e">
        <f>COUNTIFS(#REF!,$B36,#REF!,"&gt;0")</f>
        <v>#REF!</v>
      </c>
      <c r="S36" s="83" t="e">
        <f>SUMIF(#REF!,$B36,#REF!)</f>
        <v>#REF!</v>
      </c>
      <c r="T36" s="83" t="e">
        <f>COUNTIFS(#REF!,$B36,#REF!,"&gt;0")</f>
        <v>#REF!</v>
      </c>
      <c r="U36" s="82" t="e">
        <f>SUMIF(#REF!,$B36,#REF!)</f>
        <v>#REF!</v>
      </c>
      <c r="V36" s="80" t="e">
        <f>COUNTIFS(#REF!,$B36,#REF!,"&gt;0")</f>
        <v>#REF!</v>
      </c>
      <c r="W36" s="83" t="e">
        <f>SUMIF(#REF!,$B36,#REF!)</f>
        <v>#REF!</v>
      </c>
      <c r="X36" s="83" t="e">
        <f>COUNTIFS(#REF!,$B36,#REF!,"&gt;0")</f>
        <v>#REF!</v>
      </c>
      <c r="Y36" s="82" t="e">
        <f>SUMIF(#REF!,$B36,#REF!)</f>
        <v>#REF!</v>
      </c>
      <c r="Z36" s="80" t="e">
        <f>COUNTIFS(#REF!,$B36,#REF!,"&gt;0")</f>
        <v>#REF!</v>
      </c>
      <c r="AA36" s="83" t="e">
        <f>SUMIF(#REF!,$B36,#REF!)</f>
        <v>#REF!</v>
      </c>
      <c r="AB36" s="83" t="e">
        <f>COUNTIFS(#REF!,$B36,#REF!,"&gt;0")</f>
        <v>#REF!</v>
      </c>
      <c r="AC36" s="82" t="e">
        <f>SUMIF(#REF!,$B36,#REF!)</f>
        <v>#REF!</v>
      </c>
      <c r="AD36" s="83" t="e">
        <f>COUNTIFS(#REF!,$B36,#REF!,"&gt;0")</f>
        <v>#REF!</v>
      </c>
      <c r="AE36" s="82" t="e">
        <f>SUMIF(#REF!,$B36,#REF!)</f>
        <v>#REF!</v>
      </c>
      <c r="AF36" s="80" t="e">
        <f t="shared" si="48"/>
        <v>#REF!</v>
      </c>
      <c r="AG36" s="83" t="e">
        <f t="shared" si="49"/>
        <v>#REF!</v>
      </c>
      <c r="AH36" s="83" t="e">
        <f t="shared" si="50"/>
        <v>#REF!</v>
      </c>
      <c r="AI36" s="82" t="e">
        <f t="shared" si="51"/>
        <v>#REF!</v>
      </c>
      <c r="AJ36" s="80" t="e">
        <f>COUNTIFS(#REF!,$B36,#REF!,"&gt;0")+AD36</f>
        <v>#REF!</v>
      </c>
      <c r="AK36" s="83" t="e">
        <f>SUMIF(#REF!,$B36,#REF!)+AE36</f>
        <v>#REF!</v>
      </c>
      <c r="AL36" s="83" t="e">
        <f>COUNTIFS(#REF!,$B36,#REF!,"&gt;0")</f>
        <v>#REF!</v>
      </c>
      <c r="AM36" s="82" t="e">
        <f>SUMIF(#REF!,$B36,#REF!)</f>
        <v>#REF!</v>
      </c>
      <c r="AN36" s="80" t="e">
        <f>COUNTIFS(#REF!,$B36,#REF!,"&gt;0")</f>
        <v>#REF!</v>
      </c>
      <c r="AO36" s="83" t="e">
        <f>SUMIF(#REF!,$B36,#REF!)</f>
        <v>#REF!</v>
      </c>
      <c r="AP36" s="83" t="e">
        <f>COUNTIFS(#REF!,$B36,#REF!,"&gt;0")</f>
        <v>#REF!</v>
      </c>
      <c r="AQ36" s="82" t="e">
        <f>SUMIF(#REF!,$B36,#REF!)</f>
        <v>#REF!</v>
      </c>
      <c r="AR36" s="80" t="e">
        <f>COUNTIFS(#REF!,$B36,#REF!,"&gt;0")</f>
        <v>#REF!</v>
      </c>
      <c r="AS36" s="83" t="e">
        <f>SUMIF(#REF!,$B36,#REF!)</f>
        <v>#REF!</v>
      </c>
      <c r="AT36" s="83" t="e">
        <f>COUNTIFS(#REF!,$B36,#REF!,"&gt;0")</f>
        <v>#REF!</v>
      </c>
      <c r="AU36" s="82" t="e">
        <f>SUMIF(#REF!,$B36,#REF!)</f>
        <v>#REF!</v>
      </c>
      <c r="AV36" s="80" t="e">
        <f>COUNTIFS(#REF!,$B36,#REF!,"&gt;0")</f>
        <v>#REF!</v>
      </c>
      <c r="AW36" s="83" t="e">
        <f>SUMIF(#REF!,$B36,#REF!)</f>
        <v>#REF!</v>
      </c>
      <c r="AX36" s="83" t="e">
        <f>COUNTIFS(#REF!,$B36,#REF!,"&gt;0")</f>
        <v>#REF!</v>
      </c>
      <c r="AY36" s="82" t="e">
        <f>SUMIF(#REF!,$B36,#REF!)</f>
        <v>#REF!</v>
      </c>
      <c r="AZ36" s="80" t="e">
        <f>COUNTIFS(#REF!,$B36,#REF!,"&gt;0")</f>
        <v>#REF!</v>
      </c>
      <c r="BA36" s="83" t="e">
        <f>SUMIF(#REF!,$B36,#REF!)</f>
        <v>#REF!</v>
      </c>
      <c r="BB36" s="83" t="e">
        <f>COUNTIFS(#REF!,$B36,#REF!,"&gt;0")</f>
        <v>#REF!</v>
      </c>
      <c r="BC36" s="82" t="e">
        <f>SUMIF(#REF!,$B36,#REF!)</f>
        <v>#REF!</v>
      </c>
      <c r="BD36" s="80" t="e">
        <f>COUNTIFS(#REF!,$B36,#REF!,"&gt;0")</f>
        <v>#REF!</v>
      </c>
      <c r="BE36" s="83" t="e">
        <f>SUMIF(#REF!,$B36,#REF!)</f>
        <v>#REF!</v>
      </c>
      <c r="BF36" s="83" t="e">
        <f>COUNTIFS(#REF!,$B36,#REF!,"&gt;0")</f>
        <v>#REF!</v>
      </c>
      <c r="BG36" s="82" t="e">
        <f>SUMIF(#REF!,$B36,#REF!)</f>
        <v>#REF!</v>
      </c>
      <c r="BH36" s="80" t="e">
        <f>COUNTIFS(#REF!,$B36,#REF!,"&gt;0")</f>
        <v>#REF!</v>
      </c>
      <c r="BI36" s="83" t="e">
        <f>SUMIF(#REF!,$B36,#REF!)</f>
        <v>#REF!</v>
      </c>
      <c r="BJ36" s="83" t="e">
        <f>COUNTIFS(#REF!,$B36,#REF!,"&gt;0")</f>
        <v>#REF!</v>
      </c>
      <c r="BK36" s="82" t="e">
        <f>SUMIF(#REF!,$B36,#REF!)</f>
        <v>#REF!</v>
      </c>
    </row>
    <row r="37" spans="1:63" ht="13.5" thickBot="1">
      <c r="A37" s="96" t="s">
        <v>73</v>
      </c>
      <c r="B37" s="97">
        <v>23</v>
      </c>
      <c r="C37" s="98" t="s">
        <v>74</v>
      </c>
      <c r="D37" s="96">
        <v>4</v>
      </c>
      <c r="E37" s="99">
        <v>73093.524609999993</v>
      </c>
      <c r="F37" s="99">
        <v>4</v>
      </c>
      <c r="G37" s="98">
        <v>73093.524609999993</v>
      </c>
      <c r="H37" s="96">
        <v>0</v>
      </c>
      <c r="I37" s="98">
        <v>0</v>
      </c>
      <c r="J37" s="96" t="e">
        <f t="shared" si="11"/>
        <v>#REF!</v>
      </c>
      <c r="K37" s="99" t="e">
        <f t="shared" si="0"/>
        <v>#REF!</v>
      </c>
      <c r="L37" s="99" t="e">
        <f t="shared" si="1"/>
        <v>#REF!</v>
      </c>
      <c r="M37" s="98" t="e">
        <f t="shared" si="2"/>
        <v>#REF!</v>
      </c>
      <c r="N37" s="96" t="e">
        <f>COUNTIFS(#REF!,$B37,#REF!,"&gt;0")+H37</f>
        <v>#REF!</v>
      </c>
      <c r="O37" s="99" t="e">
        <f>SUMIF(#REF!,$B37,#REF!)+I37</f>
        <v>#REF!</v>
      </c>
      <c r="P37" s="99" t="e">
        <f>COUNTIFS(#REF!,$B37,#REF!,"&gt;0")</f>
        <v>#REF!</v>
      </c>
      <c r="Q37" s="98" t="e">
        <f>SUMIF(#REF!,$B37,#REF!)</f>
        <v>#REF!</v>
      </c>
      <c r="R37" s="96" t="e">
        <f>COUNTIFS(#REF!,$B37,#REF!,"&gt;0")</f>
        <v>#REF!</v>
      </c>
      <c r="S37" s="99" t="e">
        <f>SUMIF(#REF!,$B37,#REF!)</f>
        <v>#REF!</v>
      </c>
      <c r="T37" s="99" t="e">
        <f>COUNTIFS(#REF!,$B37,#REF!,"&gt;0")</f>
        <v>#REF!</v>
      </c>
      <c r="U37" s="98" t="e">
        <f>SUMIF(#REF!,$B37,#REF!)</f>
        <v>#REF!</v>
      </c>
      <c r="V37" s="96" t="e">
        <f>COUNTIFS(#REF!,$B37,#REF!,"&gt;0")</f>
        <v>#REF!</v>
      </c>
      <c r="W37" s="99" t="e">
        <f>SUMIF(#REF!,$B37,#REF!)</f>
        <v>#REF!</v>
      </c>
      <c r="X37" s="99" t="e">
        <f>COUNTIFS(#REF!,$B37,#REF!,"&gt;0")</f>
        <v>#REF!</v>
      </c>
      <c r="Y37" s="98" t="e">
        <f>SUMIF(#REF!,$B37,#REF!)</f>
        <v>#REF!</v>
      </c>
      <c r="Z37" s="96" t="e">
        <f>COUNTIFS(#REF!,$B37,#REF!,"&gt;0")</f>
        <v>#REF!</v>
      </c>
      <c r="AA37" s="99" t="e">
        <f>SUMIF(#REF!,$B37,#REF!)</f>
        <v>#REF!</v>
      </c>
      <c r="AB37" s="99" t="e">
        <f>COUNTIFS(#REF!,$B37,#REF!,"&gt;0")</f>
        <v>#REF!</v>
      </c>
      <c r="AC37" s="98" t="e">
        <f>SUMIF(#REF!,$B37,#REF!)</f>
        <v>#REF!</v>
      </c>
      <c r="AD37" s="99" t="e">
        <f>COUNTIFS(#REF!,$B37,#REF!,"&gt;0")</f>
        <v>#REF!</v>
      </c>
      <c r="AE37" s="98" t="e">
        <f>SUMIF(#REF!,$B37,#REF!)</f>
        <v>#REF!</v>
      </c>
      <c r="AF37" s="96" t="e">
        <f t="shared" si="48"/>
        <v>#REF!</v>
      </c>
      <c r="AG37" s="99" t="e">
        <f t="shared" si="49"/>
        <v>#REF!</v>
      </c>
      <c r="AH37" s="99" t="e">
        <f t="shared" si="50"/>
        <v>#REF!</v>
      </c>
      <c r="AI37" s="98" t="e">
        <f t="shared" si="51"/>
        <v>#REF!</v>
      </c>
      <c r="AJ37" s="96" t="e">
        <f>COUNTIFS(#REF!,$B37,#REF!,"&gt;0")+AD37</f>
        <v>#REF!</v>
      </c>
      <c r="AK37" s="99" t="e">
        <f>SUMIF(#REF!,$B37,#REF!)+AE37</f>
        <v>#REF!</v>
      </c>
      <c r="AL37" s="99" t="e">
        <f>COUNTIFS(#REF!,$B37,#REF!,"&gt;0")</f>
        <v>#REF!</v>
      </c>
      <c r="AM37" s="98" t="e">
        <f>SUMIF(#REF!,$B37,#REF!)</f>
        <v>#REF!</v>
      </c>
      <c r="AN37" s="96" t="e">
        <f>COUNTIFS(#REF!,$B37,#REF!,"&gt;0")</f>
        <v>#REF!</v>
      </c>
      <c r="AO37" s="99" t="e">
        <f>SUMIF(#REF!,$B37,#REF!)</f>
        <v>#REF!</v>
      </c>
      <c r="AP37" s="99" t="e">
        <f>COUNTIFS(#REF!,$B37,#REF!,"&gt;0")</f>
        <v>#REF!</v>
      </c>
      <c r="AQ37" s="98" t="e">
        <f>SUMIF(#REF!,$B37,#REF!)</f>
        <v>#REF!</v>
      </c>
      <c r="AR37" s="96" t="e">
        <f>COUNTIFS(#REF!,$B37,#REF!,"&gt;0")</f>
        <v>#REF!</v>
      </c>
      <c r="AS37" s="99" t="e">
        <f>SUMIF(#REF!,$B37,#REF!)</f>
        <v>#REF!</v>
      </c>
      <c r="AT37" s="99" t="e">
        <f>COUNTIFS(#REF!,$B37,#REF!,"&gt;0")</f>
        <v>#REF!</v>
      </c>
      <c r="AU37" s="98" t="e">
        <f>SUMIF(#REF!,$B37,#REF!)</f>
        <v>#REF!</v>
      </c>
      <c r="AV37" s="96" t="e">
        <f>COUNTIFS(#REF!,$B37,#REF!,"&gt;0")</f>
        <v>#REF!</v>
      </c>
      <c r="AW37" s="99" t="e">
        <f>SUMIF(#REF!,$B37,#REF!)</f>
        <v>#REF!</v>
      </c>
      <c r="AX37" s="99" t="e">
        <f>COUNTIFS(#REF!,$B37,#REF!,"&gt;0")</f>
        <v>#REF!</v>
      </c>
      <c r="AY37" s="98" t="e">
        <f>SUMIF(#REF!,$B37,#REF!)</f>
        <v>#REF!</v>
      </c>
      <c r="AZ37" s="96" t="e">
        <f>COUNTIFS(#REF!,$B37,#REF!,"&gt;0")</f>
        <v>#REF!</v>
      </c>
      <c r="BA37" s="99" t="e">
        <f>SUMIF(#REF!,$B37,#REF!)</f>
        <v>#REF!</v>
      </c>
      <c r="BB37" s="99" t="e">
        <f>COUNTIFS(#REF!,$B37,#REF!,"&gt;0")</f>
        <v>#REF!</v>
      </c>
      <c r="BC37" s="98" t="e">
        <f>SUMIF(#REF!,$B37,#REF!)</f>
        <v>#REF!</v>
      </c>
      <c r="BD37" s="96" t="e">
        <f>COUNTIFS(#REF!,$B37,#REF!,"&gt;0")</f>
        <v>#REF!</v>
      </c>
      <c r="BE37" s="99" t="e">
        <f>SUMIF(#REF!,$B37,#REF!)</f>
        <v>#REF!</v>
      </c>
      <c r="BF37" s="99" t="e">
        <f>COUNTIFS(#REF!,$B37,#REF!,"&gt;0")</f>
        <v>#REF!</v>
      </c>
      <c r="BG37" s="98" t="e">
        <f>SUMIF(#REF!,$B37,#REF!)</f>
        <v>#REF!</v>
      </c>
      <c r="BH37" s="96" t="e">
        <f>COUNTIFS(#REF!,$B37,#REF!,"&gt;0")</f>
        <v>#REF!</v>
      </c>
      <c r="BI37" s="99" t="e">
        <f>SUMIF(#REF!,$B37,#REF!)</f>
        <v>#REF!</v>
      </c>
      <c r="BJ37" s="99" t="e">
        <f>COUNTIFS(#REF!,$B37,#REF!,"&gt;0")</f>
        <v>#REF!</v>
      </c>
      <c r="BK37" s="98" t="e">
        <f>SUMIF(#REF!,$B37,#REF!)</f>
        <v>#REF!</v>
      </c>
    </row>
    <row r="38" spans="1:63" ht="13.5" thickBot="1">
      <c r="A38" s="100"/>
      <c r="B38" s="101"/>
      <c r="C38" s="102"/>
      <c r="D38" s="100"/>
      <c r="E38" s="101"/>
      <c r="F38" s="101"/>
      <c r="G38" s="102"/>
      <c r="H38" s="100">
        <v>0</v>
      </c>
      <c r="I38" s="102">
        <v>0</v>
      </c>
      <c r="J38" s="100"/>
      <c r="K38" s="101"/>
      <c r="L38" s="101"/>
      <c r="M38" s="102"/>
      <c r="N38" s="100"/>
      <c r="O38" s="101"/>
      <c r="P38" s="101"/>
      <c r="Q38" s="102"/>
      <c r="R38" s="100"/>
      <c r="S38" s="101"/>
      <c r="T38" s="101"/>
      <c r="U38" s="102"/>
      <c r="V38" s="100"/>
      <c r="W38" s="101"/>
      <c r="X38" s="101"/>
      <c r="Y38" s="102"/>
      <c r="Z38" s="100"/>
      <c r="AA38" s="101"/>
      <c r="AB38" s="101"/>
      <c r="AC38" s="102"/>
      <c r="AD38" s="101"/>
      <c r="AE38" s="102"/>
      <c r="AF38" s="100"/>
      <c r="AG38" s="101"/>
      <c r="AH38" s="101"/>
      <c r="AI38" s="102"/>
      <c r="AJ38" s="100"/>
      <c r="AK38" s="101"/>
      <c r="AL38" s="101"/>
      <c r="AM38" s="102"/>
      <c r="AN38" s="100"/>
      <c r="AO38" s="101"/>
      <c r="AP38" s="101"/>
      <c r="AQ38" s="102"/>
      <c r="AR38" s="100"/>
      <c r="AS38" s="101"/>
      <c r="AT38" s="101"/>
      <c r="AU38" s="102"/>
      <c r="AV38" s="100"/>
      <c r="AW38" s="101"/>
      <c r="AX38" s="101"/>
      <c r="AY38" s="102"/>
      <c r="AZ38" s="100"/>
      <c r="BA38" s="101"/>
      <c r="BB38" s="101"/>
      <c r="BC38" s="102"/>
      <c r="BD38" s="100"/>
      <c r="BE38" s="101"/>
      <c r="BF38" s="101"/>
      <c r="BG38" s="102"/>
      <c r="BH38" s="100"/>
      <c r="BI38" s="101"/>
      <c r="BJ38" s="101"/>
      <c r="BK38" s="102"/>
    </row>
    <row r="39" spans="1:63" ht="13.5" thickBot="1">
      <c r="A39" s="103"/>
      <c r="B39" s="104"/>
      <c r="C39" s="105" t="s">
        <v>10</v>
      </c>
      <c r="D39" s="103">
        <v>41</v>
      </c>
      <c r="E39" s="106">
        <v>14080476.627079999</v>
      </c>
      <c r="F39" s="106">
        <v>41</v>
      </c>
      <c r="G39" s="105">
        <v>14080476.627079999</v>
      </c>
      <c r="H39" s="103" t="str">
        <f>IF(SUM(H8,H14,H20,H26,H33,H37)=0,"",SUM(H8,H14,H20,H26,H33,H37))</f>
        <v/>
      </c>
      <c r="I39" s="105" t="str">
        <f>IF(SUM(I8,I14,I20,I26,I33,I37)=0,"",SUM(I8,I14,I20,I26,I33,I37))</f>
        <v/>
      </c>
      <c r="J39" s="103" t="e">
        <f t="shared" si="11"/>
        <v>#REF!</v>
      </c>
      <c r="K39" s="106" t="e">
        <f t="shared" si="0"/>
        <v>#REF!</v>
      </c>
      <c r="L39" s="106" t="e">
        <f t="shared" si="1"/>
        <v>#REF!</v>
      </c>
      <c r="M39" s="105" t="e">
        <f t="shared" si="2"/>
        <v>#REF!</v>
      </c>
      <c r="N39" s="103" t="e">
        <f t="shared" ref="N39:AE39" si="52">IF(SUM(N8,N14,N20,N26,N33,N37)=0,"",SUM(N8,N14,N20,N26,N33,N37))</f>
        <v>#REF!</v>
      </c>
      <c r="O39" s="106" t="e">
        <f t="shared" si="52"/>
        <v>#REF!</v>
      </c>
      <c r="P39" s="106" t="e">
        <f t="shared" si="52"/>
        <v>#REF!</v>
      </c>
      <c r="Q39" s="105" t="e">
        <f t="shared" si="52"/>
        <v>#REF!</v>
      </c>
      <c r="R39" s="103" t="e">
        <f t="shared" si="52"/>
        <v>#REF!</v>
      </c>
      <c r="S39" s="106" t="e">
        <f>IF(SUM(S8,S14,S20,S26,S33,S37)=0,"",SUM(S8,S14,S20,S26,S33,S37))</f>
        <v>#REF!</v>
      </c>
      <c r="T39" s="106" t="e">
        <f t="shared" si="52"/>
        <v>#REF!</v>
      </c>
      <c r="U39" s="105" t="e">
        <f t="shared" si="52"/>
        <v>#REF!</v>
      </c>
      <c r="V39" s="103" t="e">
        <f t="shared" si="52"/>
        <v>#REF!</v>
      </c>
      <c r="W39" s="106" t="e">
        <f t="shared" si="52"/>
        <v>#REF!</v>
      </c>
      <c r="X39" s="106" t="e">
        <f t="shared" si="52"/>
        <v>#REF!</v>
      </c>
      <c r="Y39" s="105" t="e">
        <f t="shared" si="52"/>
        <v>#REF!</v>
      </c>
      <c r="Z39" s="103" t="e">
        <f t="shared" si="52"/>
        <v>#REF!</v>
      </c>
      <c r="AA39" s="106" t="e">
        <f t="shared" si="52"/>
        <v>#REF!</v>
      </c>
      <c r="AB39" s="106" t="e">
        <f t="shared" si="52"/>
        <v>#REF!</v>
      </c>
      <c r="AC39" s="105" t="e">
        <f t="shared" si="52"/>
        <v>#REF!</v>
      </c>
      <c r="AD39" s="106" t="e">
        <f t="shared" si="52"/>
        <v>#REF!</v>
      </c>
      <c r="AE39" s="105" t="e">
        <f t="shared" si="52"/>
        <v>#REF!</v>
      </c>
      <c r="AF39" s="103" t="e">
        <f t="shared" ref="AF39:BK39" si="53">IF(SUM(AF8,AF14,AF20,AF26,AF33,AF37)=0,"",SUM(AF8,AF14,AF20,AF26,AF33,AF37))</f>
        <v>#REF!</v>
      </c>
      <c r="AG39" s="106" t="e">
        <f>IF(SUM(AG8,AG14,AG20,AG26,AG33,AG37)=0,"",SUM(AG8,AG14,AG20,AG26,AG33,AG37))</f>
        <v>#REF!</v>
      </c>
      <c r="AH39" s="106" t="e">
        <f t="shared" si="53"/>
        <v>#REF!</v>
      </c>
      <c r="AI39" s="105" t="e">
        <f t="shared" si="53"/>
        <v>#REF!</v>
      </c>
      <c r="AJ39" s="103" t="e">
        <f t="shared" si="53"/>
        <v>#REF!</v>
      </c>
      <c r="AK39" s="106" t="e">
        <f t="shared" si="53"/>
        <v>#REF!</v>
      </c>
      <c r="AL39" s="106" t="e">
        <f t="shared" si="53"/>
        <v>#REF!</v>
      </c>
      <c r="AM39" s="105" t="e">
        <f t="shared" si="53"/>
        <v>#REF!</v>
      </c>
      <c r="AN39" s="103" t="e">
        <f t="shared" si="53"/>
        <v>#REF!</v>
      </c>
      <c r="AO39" s="106" t="e">
        <f>IF(SUM(AO8,AO14,AO20,AO26,AO33,AO37)=0,"",SUM(AO8,AO14,AO20,AO26,AO33,AO37))</f>
        <v>#REF!</v>
      </c>
      <c r="AP39" s="106" t="e">
        <f t="shared" ref="AP39:AY39" si="54">IF(SUM(AP8,AP14,AP20,AP26,AP33,AP37)=0,"",SUM(AP8,AP14,AP20,AP26,AP33,AP37))</f>
        <v>#REF!</v>
      </c>
      <c r="AQ39" s="105" t="e">
        <f t="shared" si="54"/>
        <v>#REF!</v>
      </c>
      <c r="AR39" s="103" t="e">
        <f t="shared" si="54"/>
        <v>#REF!</v>
      </c>
      <c r="AS39" s="106" t="e">
        <f t="shared" si="54"/>
        <v>#REF!</v>
      </c>
      <c r="AT39" s="106" t="e">
        <f t="shared" si="54"/>
        <v>#REF!</v>
      </c>
      <c r="AU39" s="105" t="e">
        <f t="shared" si="54"/>
        <v>#REF!</v>
      </c>
      <c r="AV39" s="103" t="e">
        <f t="shared" si="54"/>
        <v>#REF!</v>
      </c>
      <c r="AW39" s="106" t="e">
        <f t="shared" si="54"/>
        <v>#REF!</v>
      </c>
      <c r="AX39" s="106" t="e">
        <f t="shared" si="54"/>
        <v>#REF!</v>
      </c>
      <c r="AY39" s="105" t="e">
        <f t="shared" si="54"/>
        <v>#REF!</v>
      </c>
      <c r="AZ39" s="103" t="e">
        <f t="shared" si="53"/>
        <v>#REF!</v>
      </c>
      <c r="BA39" s="106" t="e">
        <f t="shared" si="53"/>
        <v>#REF!</v>
      </c>
      <c r="BB39" s="106" t="e">
        <f t="shared" si="53"/>
        <v>#REF!</v>
      </c>
      <c r="BC39" s="105" t="e">
        <f t="shared" si="53"/>
        <v>#REF!</v>
      </c>
      <c r="BD39" s="103" t="e">
        <f t="shared" si="53"/>
        <v>#REF!</v>
      </c>
      <c r="BE39" s="106" t="e">
        <f t="shared" si="53"/>
        <v>#REF!</v>
      </c>
      <c r="BF39" s="106" t="e">
        <f t="shared" si="53"/>
        <v>#REF!</v>
      </c>
      <c r="BG39" s="105" t="e">
        <f t="shared" si="53"/>
        <v>#REF!</v>
      </c>
      <c r="BH39" s="103" t="e">
        <f t="shared" si="53"/>
        <v>#REF!</v>
      </c>
      <c r="BI39" s="106" t="e">
        <f t="shared" si="53"/>
        <v>#REF!</v>
      </c>
      <c r="BJ39" s="106" t="e">
        <f t="shared" si="53"/>
        <v>#REF!</v>
      </c>
      <c r="BK39" s="105" t="e">
        <f t="shared" si="53"/>
        <v>#REF!</v>
      </c>
    </row>
    <row r="41" spans="1:63">
      <c r="K41" s="118" t="e">
        <f>#REF!</f>
        <v>#REF!</v>
      </c>
      <c r="M41" s="118" t="e">
        <f>#REF!</f>
        <v>#REF!</v>
      </c>
    </row>
    <row r="42" spans="1:63">
      <c r="M42" s="112"/>
    </row>
    <row r="43" spans="1:63">
      <c r="E43" s="70" t="s">
        <v>15</v>
      </c>
      <c r="M43" s="70" t="e">
        <f>M39-G39</f>
        <v>#REF!</v>
      </c>
    </row>
    <row r="44" spans="1:63">
      <c r="C44" s="70" t="s">
        <v>15</v>
      </c>
      <c r="M44" s="112"/>
    </row>
    <row r="45" spans="1:63">
      <c r="F45" s="70" t="s">
        <v>15</v>
      </c>
    </row>
    <row r="46" spans="1:63">
      <c r="M46" s="112"/>
    </row>
  </sheetData>
  <mergeCells count="54">
    <mergeCell ref="AT6:AU6"/>
    <mergeCell ref="AV6:AW6"/>
    <mergeCell ref="AX6:AY6"/>
    <mergeCell ref="AJ6:AK6"/>
    <mergeCell ref="AL6:AM6"/>
    <mergeCell ref="AN6:AO6"/>
    <mergeCell ref="AP6:AQ6"/>
    <mergeCell ref="AR6:AS6"/>
    <mergeCell ref="AJ4:AY4"/>
    <mergeCell ref="AJ5:AM5"/>
    <mergeCell ref="AN5:AQ5"/>
    <mergeCell ref="AR5:AU5"/>
    <mergeCell ref="AV5:AY5"/>
    <mergeCell ref="AD4:AE5"/>
    <mergeCell ref="AD6:AE6"/>
    <mergeCell ref="A1:BK1"/>
    <mergeCell ref="A2:BK2"/>
    <mergeCell ref="R5:U5"/>
    <mergeCell ref="V5:Y5"/>
    <mergeCell ref="Z5:AC5"/>
    <mergeCell ref="AB6:AC6"/>
    <mergeCell ref="D6:E6"/>
    <mergeCell ref="F6:G6"/>
    <mergeCell ref="D4:G5"/>
    <mergeCell ref="J6:K6"/>
    <mergeCell ref="P6:Q6"/>
    <mergeCell ref="R6:S6"/>
    <mergeCell ref="T6:U6"/>
    <mergeCell ref="Z6:AA6"/>
    <mergeCell ref="N6:O6"/>
    <mergeCell ref="H4:I5"/>
    <mergeCell ref="N4:AC4"/>
    <mergeCell ref="A4:A7"/>
    <mergeCell ref="C4:C7"/>
    <mergeCell ref="B4:B7"/>
    <mergeCell ref="J4:M5"/>
    <mergeCell ref="N5:Q5"/>
    <mergeCell ref="H6:I6"/>
    <mergeCell ref="A3:BK3"/>
    <mergeCell ref="BD4:BG5"/>
    <mergeCell ref="BD6:BE6"/>
    <mergeCell ref="BF6:BG6"/>
    <mergeCell ref="BH4:BK5"/>
    <mergeCell ref="BH6:BI6"/>
    <mergeCell ref="BJ6:BK6"/>
    <mergeCell ref="AF4:AI5"/>
    <mergeCell ref="AF6:AG6"/>
    <mergeCell ref="AH6:AI6"/>
    <mergeCell ref="AZ4:BC5"/>
    <mergeCell ref="AZ6:BA6"/>
    <mergeCell ref="BB6:BC6"/>
    <mergeCell ref="V6:W6"/>
    <mergeCell ref="X6:Y6"/>
    <mergeCell ref="L6:M6"/>
  </mergeCells>
  <pageMargins left="0.19685039370078741" right="0.15748031496062992" top="0.74803149606299213" bottom="0.7480314960629921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00FF"/>
  </sheetPr>
  <dimension ref="A1:HB45"/>
  <sheetViews>
    <sheetView zoomScale="90" zoomScaleNormal="90" workbookViewId="0">
      <selection activeCell="HD27" sqref="HD27"/>
    </sheetView>
  </sheetViews>
  <sheetFormatPr defaultColWidth="9.140625" defaultRowHeight="12.75" outlineLevelCol="2"/>
  <cols>
    <col min="1" max="1" width="5.5703125" style="70" customWidth="1"/>
    <col min="2" max="2" width="5.28515625" style="70" hidden="1" customWidth="1"/>
    <col min="3" max="3" width="34.7109375" style="70" customWidth="1"/>
    <col min="4" max="4" width="4.42578125" style="70" customWidth="1"/>
    <col min="5" max="5" width="12.28515625" style="70" customWidth="1"/>
    <col min="6" max="6" width="4.85546875" style="70" customWidth="1"/>
    <col min="7" max="7" width="12.85546875" style="70" customWidth="1"/>
    <col min="8" max="8" width="4.140625" style="70" hidden="1" customWidth="1" outlineLevel="1"/>
    <col min="9" max="9" width="10.5703125" style="70" hidden="1" customWidth="1" outlineLevel="1"/>
    <col min="10" max="10" width="5" style="70" hidden="1" customWidth="1" outlineLevel="1"/>
    <col min="11" max="11" width="11.7109375" style="70" hidden="1" customWidth="1" outlineLevel="1"/>
    <col min="12" max="12" width="5.42578125" style="70" hidden="1" customWidth="1" outlineLevel="1"/>
    <col min="13" max="13" width="11.42578125" style="70" hidden="1" customWidth="1" outlineLevel="1"/>
    <col min="14" max="14" width="5.140625" style="70" hidden="1" customWidth="1" outlineLevel="1"/>
    <col min="15" max="15" width="11" style="70" hidden="1" customWidth="1" outlineLevel="1"/>
    <col min="16" max="16" width="5.5703125" style="70" hidden="1" customWidth="1" outlineLevel="1"/>
    <col min="17" max="17" width="9.85546875" style="70" hidden="1" customWidth="1" outlineLevel="1"/>
    <col min="18" max="18" width="5.42578125" style="70" hidden="1" customWidth="1" outlineLevel="1"/>
    <col min="19" max="19" width="12.85546875" style="70" hidden="1" customWidth="1" outlineLevel="1"/>
    <col min="20" max="20" width="4.42578125" style="70" hidden="1" customWidth="1" outlineLevel="1" collapsed="1"/>
    <col min="21" max="21" width="13.28515625" style="70" hidden="1" customWidth="1" outlineLevel="1"/>
    <col min="22" max="22" width="4.85546875" style="70" hidden="1" customWidth="1" outlineLevel="1"/>
    <col min="23" max="23" width="11" style="70" hidden="1" customWidth="1" outlineLevel="1"/>
    <col min="24" max="24" width="5.42578125" style="70" hidden="1" customWidth="1" outlineLevel="2"/>
    <col min="25" max="25" width="11" style="70" hidden="1" customWidth="1" outlineLevel="2"/>
    <col min="26" max="26" width="4.85546875" style="70" hidden="1" customWidth="1" outlineLevel="2"/>
    <col min="27" max="27" width="11" style="70" hidden="1" customWidth="1" outlineLevel="2"/>
    <col min="28" max="28" width="5.28515625" style="70" hidden="1" customWidth="1" outlineLevel="2"/>
    <col min="29" max="29" width="11" style="70" hidden="1" customWidth="1" outlineLevel="2"/>
    <col min="30" max="30" width="4.5703125" style="70" hidden="1" customWidth="1" outlineLevel="2"/>
    <col min="31" max="31" width="11" style="70" hidden="1" customWidth="1" outlineLevel="2"/>
    <col min="32" max="32" width="4.28515625" style="70" hidden="1" customWidth="1" outlineLevel="2"/>
    <col min="33" max="33" width="11" style="70" hidden="1" customWidth="1" outlineLevel="2"/>
    <col min="34" max="34" width="4.42578125" style="70" hidden="1" customWidth="1" outlineLevel="2"/>
    <col min="35" max="35" width="11" style="70" hidden="1" customWidth="1" outlineLevel="2"/>
    <col min="36" max="36" width="5" style="70" hidden="1" customWidth="1" outlineLevel="1" collapsed="1"/>
    <col min="37" max="37" width="12.7109375" style="70" hidden="1" customWidth="1" outlineLevel="1"/>
    <col min="38" max="38" width="4.42578125" style="70" hidden="1" customWidth="1" outlineLevel="1"/>
    <col min="39" max="39" width="11.7109375" style="70" hidden="1" customWidth="1" outlineLevel="1"/>
    <col min="40" max="40" width="5.5703125" style="70" hidden="1" customWidth="1" outlineLevel="2"/>
    <col min="41" max="41" width="11.7109375" style="70" hidden="1" customWidth="1" outlineLevel="2"/>
    <col min="42" max="42" width="5.42578125" style="70" hidden="1" customWidth="1" outlineLevel="2"/>
    <col min="43" max="43" width="11.7109375" style="70" hidden="1" customWidth="1" outlineLevel="2"/>
    <col min="44" max="44" width="4.5703125" style="70" hidden="1" customWidth="1" outlineLevel="2"/>
    <col min="45" max="45" width="11.7109375" style="70" hidden="1" customWidth="1" outlineLevel="2"/>
    <col min="46" max="46" width="5.42578125" style="70" hidden="1" customWidth="1" outlineLevel="2"/>
    <col min="47" max="47" width="11.7109375" style="70" hidden="1" customWidth="1" outlineLevel="2"/>
    <col min="48" max="48" width="5.140625" style="70" hidden="1" customWidth="1" outlineLevel="2"/>
    <col min="49" max="49" width="11.7109375" style="70" hidden="1" customWidth="1" outlineLevel="2"/>
    <col min="50" max="50" width="4.42578125" style="70" hidden="1" customWidth="1" outlineLevel="2"/>
    <col min="51" max="51" width="11.7109375" style="70" hidden="1" customWidth="1" outlineLevel="2"/>
    <col min="52" max="52" width="4.7109375" style="70" hidden="1" customWidth="1" outlineLevel="1" collapsed="1"/>
    <col min="53" max="53" width="11.7109375" style="70" hidden="1" customWidth="1" outlineLevel="1"/>
    <col min="54" max="54" width="4.5703125" style="70" hidden="1" customWidth="1" outlineLevel="1"/>
    <col min="55" max="55" width="9.7109375" style="70" hidden="1" customWidth="1" outlineLevel="1"/>
    <col min="56" max="56" width="4.5703125" style="70" hidden="1" customWidth="1" outlineLevel="2"/>
    <col min="57" max="57" width="11" style="70" hidden="1" customWidth="1" outlineLevel="2"/>
    <col min="58" max="58" width="4.7109375" style="70" hidden="1" customWidth="1" outlineLevel="2"/>
    <col min="59" max="59" width="9.7109375" style="70" hidden="1" customWidth="1" outlineLevel="2"/>
    <col min="60" max="60" width="4.7109375" style="70" hidden="1" customWidth="1" outlineLevel="2"/>
    <col min="61" max="61" width="10.85546875" style="70" hidden="1" customWidth="1" outlineLevel="2"/>
    <col min="62" max="62" width="4.7109375" style="70" hidden="1" customWidth="1" outlineLevel="2"/>
    <col min="63" max="63" width="9.7109375" style="70" hidden="1" customWidth="1" outlineLevel="2"/>
    <col min="64" max="64" width="5.42578125" style="70" hidden="1" customWidth="1" outlineLevel="2"/>
    <col min="65" max="65" width="9.7109375" style="70" hidden="1" customWidth="1" outlineLevel="2"/>
    <col min="66" max="66" width="5.28515625" style="70" hidden="1" customWidth="1" outlineLevel="2"/>
    <col min="67" max="67" width="9.7109375" style="70" hidden="1" customWidth="1" outlineLevel="2"/>
    <col min="68" max="68" width="4.42578125" style="70" hidden="1" customWidth="1" outlineLevel="1" collapsed="1"/>
    <col min="69" max="69" width="12" style="70" hidden="1" customWidth="1" outlineLevel="1"/>
    <col min="70" max="70" width="5" style="70" hidden="1" customWidth="1" outlineLevel="1"/>
    <col min="71" max="71" width="9.85546875" style="70" hidden="1" customWidth="1" outlineLevel="1"/>
    <col min="72" max="72" width="4.7109375" style="70" hidden="1" customWidth="1" outlineLevel="1"/>
    <col min="73" max="73" width="12.85546875" style="70" hidden="1" customWidth="1" outlineLevel="1"/>
    <col min="74" max="74" width="5.7109375" style="70" customWidth="1" collapsed="1"/>
    <col min="75" max="75" width="11.42578125" style="70" customWidth="1"/>
    <col min="76" max="76" width="5" style="70" customWidth="1"/>
    <col min="77" max="77" width="12.5703125" style="70" customWidth="1"/>
    <col min="78" max="78" width="5.7109375" style="70" hidden="1" customWidth="1" outlineLevel="1"/>
    <col min="79" max="79" width="9.7109375" style="70" hidden="1" customWidth="1" outlineLevel="1"/>
    <col min="80" max="80" width="5.28515625" style="70" hidden="1" customWidth="1" outlineLevel="1"/>
    <col min="81" max="81" width="9.140625" style="70" hidden="1" customWidth="1" outlineLevel="1"/>
    <col min="82" max="82" width="5.7109375" style="70" hidden="1" customWidth="1" outlineLevel="1"/>
    <col min="83" max="83" width="9.7109375" style="70" hidden="1" customWidth="1" outlineLevel="1"/>
    <col min="84" max="84" width="5" style="70" hidden="1" customWidth="1" outlineLevel="1"/>
    <col min="85" max="85" width="9.140625" style="70" hidden="1" customWidth="1" outlineLevel="1"/>
    <col min="86" max="86" width="6.140625" style="70" hidden="1" customWidth="1" outlineLevel="1"/>
    <col min="87" max="87" width="9.140625" style="70" hidden="1" customWidth="1" outlineLevel="1"/>
    <col min="88" max="88" width="6.140625" style="70" hidden="1" customWidth="1" outlineLevel="1"/>
    <col min="89" max="89" width="9.140625" style="70" hidden="1" customWidth="1" outlineLevel="1"/>
    <col min="90" max="90" width="5.7109375" style="70" hidden="1" customWidth="1" outlineLevel="1" collapsed="1"/>
    <col min="91" max="91" width="9" style="70" hidden="1" customWidth="1" outlineLevel="1"/>
    <col min="92" max="92" width="5" style="70" hidden="1" customWidth="1" outlineLevel="1"/>
    <col min="93" max="93" width="9.140625" style="70" hidden="1" customWidth="1" outlineLevel="1"/>
    <col min="94" max="94" width="6.28515625" style="70" hidden="1" customWidth="1" outlineLevel="2"/>
    <col min="95" max="95" width="9.140625" style="70" hidden="1" customWidth="1" outlineLevel="2"/>
    <col min="96" max="96" width="5.7109375" style="70" hidden="1" customWidth="1" outlineLevel="2"/>
    <col min="97" max="97" width="9.140625" style="70" hidden="1" customWidth="1" outlineLevel="2"/>
    <col min="98" max="98" width="5.85546875" style="70" hidden="1" customWidth="1" outlineLevel="2"/>
    <col min="99" max="99" width="9.140625" style="70" hidden="1" customWidth="1" outlineLevel="2"/>
    <col min="100" max="100" width="6.42578125" style="70" hidden="1" customWidth="1" outlineLevel="2"/>
    <col min="101" max="101" width="9.140625" style="70" hidden="1" customWidth="1" outlineLevel="2"/>
    <col min="102" max="102" width="5.85546875" style="70" hidden="1" customWidth="1" outlineLevel="2"/>
    <col min="103" max="103" width="9.140625" style="70" hidden="1" customWidth="1" outlineLevel="2"/>
    <col min="104" max="104" width="5.42578125" style="70" hidden="1" customWidth="1" outlineLevel="2"/>
    <col min="105" max="105" width="9.140625" style="70" hidden="1" customWidth="1" outlineLevel="2"/>
    <col min="106" max="106" width="6.140625" style="70" hidden="1" customWidth="1" outlineLevel="1" collapsed="1"/>
    <col min="107" max="107" width="9.140625" style="70" hidden="1" customWidth="1" outlineLevel="1"/>
    <col min="108" max="108" width="6.42578125" style="70" hidden="1" customWidth="1" outlineLevel="1"/>
    <col min="109" max="109" width="9.140625" style="70" hidden="1" customWidth="1" outlineLevel="1"/>
    <col min="110" max="110" width="6.140625" style="70" hidden="1" customWidth="1" outlineLevel="2"/>
    <col min="111" max="111" width="9.140625" style="70" hidden="1" customWidth="1" outlineLevel="2"/>
    <col min="112" max="112" width="6.140625" style="70" hidden="1" customWidth="1" outlineLevel="2"/>
    <col min="113" max="113" width="9.140625" style="70" hidden="1" customWidth="1" outlineLevel="2"/>
    <col min="114" max="114" width="5.28515625" style="70" hidden="1" customWidth="1" outlineLevel="2"/>
    <col min="115" max="115" width="9.140625" style="70" hidden="1" customWidth="1" outlineLevel="2"/>
    <col min="116" max="116" width="5.28515625" style="70" hidden="1" customWidth="1" outlineLevel="2"/>
    <col min="117" max="117" width="9.140625" style="70" hidden="1" customWidth="1" outlineLevel="2"/>
    <col min="118" max="118" width="5.28515625" style="70" hidden="1" customWidth="1" outlineLevel="2"/>
    <col min="119" max="119" width="9.140625" style="70" hidden="1" customWidth="1" outlineLevel="2"/>
    <col min="120" max="120" width="5.7109375" style="70" hidden="1" customWidth="1" outlineLevel="2"/>
    <col min="121" max="121" width="9.140625" style="70" hidden="1" customWidth="1" outlineLevel="2"/>
    <col min="122" max="122" width="5.28515625" style="70" hidden="1" customWidth="1" outlineLevel="1" collapsed="1"/>
    <col min="123" max="123" width="9.140625" style="70" hidden="1" customWidth="1" outlineLevel="1"/>
    <col min="124" max="124" width="4.85546875" style="70" hidden="1" customWidth="1" outlineLevel="1"/>
    <col min="125" max="125" width="9.140625" style="70" hidden="1" customWidth="1" outlineLevel="1"/>
    <col min="126" max="126" width="5.85546875" style="70" hidden="1" customWidth="1" outlineLevel="2"/>
    <col min="127" max="127" width="9.140625" style="70" hidden="1" customWidth="1" outlineLevel="2"/>
    <col min="128" max="128" width="5.42578125" style="70" hidden="1" customWidth="1" outlineLevel="2"/>
    <col min="129" max="129" width="9.140625" style="70" hidden="1" customWidth="1" outlineLevel="2"/>
    <col min="130" max="130" width="5.42578125" style="70" hidden="1" customWidth="1" outlineLevel="2"/>
    <col min="131" max="131" width="9.140625" style="70" hidden="1" customWidth="1" outlineLevel="2"/>
    <col min="132" max="132" width="5.28515625" style="70" hidden="1" customWidth="1" outlineLevel="2"/>
    <col min="133" max="133" width="9.140625" style="70" hidden="1" customWidth="1" outlineLevel="2"/>
    <col min="134" max="134" width="5.7109375" style="70" hidden="1" customWidth="1" outlineLevel="2"/>
    <col min="135" max="135" width="9.140625" style="70" hidden="1" customWidth="1" outlineLevel="2"/>
    <col min="136" max="136" width="5.7109375" style="70" hidden="1" customWidth="1" outlineLevel="2"/>
    <col min="137" max="137" width="9.140625" style="70" hidden="1" customWidth="1" outlineLevel="2"/>
    <col min="138" max="138" width="5.85546875" style="70" hidden="1" customWidth="1" outlineLevel="1" collapsed="1"/>
    <col min="139" max="139" width="9.140625" style="70" hidden="1" customWidth="1" outlineLevel="1"/>
    <col min="140" max="140" width="5" style="70" hidden="1" customWidth="1" outlineLevel="1"/>
    <col min="141" max="143" width="9.140625" style="70" hidden="1" customWidth="1" outlineLevel="1"/>
    <col min="144" max="144" width="5.42578125" style="70" hidden="1" customWidth="1" outlineLevel="2"/>
    <col min="145" max="145" width="9.140625" style="70" hidden="1" customWidth="1" outlineLevel="2"/>
    <col min="146" max="146" width="5.28515625" style="70" hidden="1" customWidth="1" outlineLevel="2"/>
    <col min="147" max="147" width="9.140625" style="70" hidden="1" customWidth="1" outlineLevel="2"/>
    <col min="148" max="148" width="5.85546875" style="70" hidden="1" customWidth="1" outlineLevel="2"/>
    <col min="149" max="149" width="9.140625" style="70" hidden="1" customWidth="1" outlineLevel="2"/>
    <col min="150" max="150" width="6.140625" style="70" hidden="1" customWidth="1" outlineLevel="2"/>
    <col min="151" max="151" width="9.140625" style="70" hidden="1" customWidth="1" outlineLevel="2"/>
    <col min="152" max="152" width="5.7109375" style="70" hidden="1" customWidth="1" outlineLevel="2"/>
    <col min="153" max="153" width="9.140625" style="70" hidden="1" customWidth="1" outlineLevel="2"/>
    <col min="154" max="154" width="5.85546875" style="70" hidden="1" customWidth="1" outlineLevel="2"/>
    <col min="155" max="155" width="9.140625" style="70" hidden="1" customWidth="1" outlineLevel="2"/>
    <col min="156" max="156" width="6.140625" style="70" hidden="1" customWidth="1" outlineLevel="1" collapsed="1"/>
    <col min="157" max="157" width="9.140625" style="70" hidden="1" customWidth="1" outlineLevel="1"/>
    <col min="158" max="158" width="5.85546875" style="70" hidden="1" customWidth="1" outlineLevel="1"/>
    <col min="159" max="159" width="9.140625" style="70" hidden="1" customWidth="1" outlineLevel="1"/>
    <col min="160" max="160" width="6.42578125" style="70" hidden="1" customWidth="1" outlineLevel="2"/>
    <col min="161" max="161" width="9.140625" style="70" hidden="1" customWidth="1" outlineLevel="2"/>
    <col min="162" max="162" width="6.28515625" style="70" hidden="1" customWidth="1" outlineLevel="2"/>
    <col min="163" max="163" width="9.140625" style="70" hidden="1" customWidth="1" outlineLevel="2"/>
    <col min="164" max="164" width="6.7109375" style="70" hidden="1" customWidth="1" outlineLevel="2"/>
    <col min="165" max="165" width="9.140625" style="70" hidden="1" customWidth="1" outlineLevel="2"/>
    <col min="166" max="166" width="6.42578125" style="70" hidden="1" customWidth="1" outlineLevel="2"/>
    <col min="167" max="167" width="9.140625" style="70" hidden="1" customWidth="1" outlineLevel="2"/>
    <col min="168" max="168" width="6.42578125" style="70" hidden="1" customWidth="1" outlineLevel="2"/>
    <col min="169" max="169" width="9.140625" style="70" hidden="1" customWidth="1" outlineLevel="2"/>
    <col min="170" max="170" width="6.140625" style="70" hidden="1" customWidth="1" outlineLevel="2"/>
    <col min="171" max="171" width="9.140625" style="70" hidden="1" customWidth="1" outlineLevel="2"/>
    <col min="172" max="172" width="5.42578125" style="70" hidden="1" customWidth="1" outlineLevel="1" collapsed="1"/>
    <col min="173" max="173" width="9.140625" style="70" hidden="1" customWidth="1" outlineLevel="1"/>
    <col min="174" max="174" width="5" style="70" hidden="1" customWidth="1" outlineLevel="1"/>
    <col min="175" max="175" width="9.140625" style="70" hidden="1" customWidth="1" outlineLevel="1"/>
    <col min="176" max="176" width="5.28515625" style="70" hidden="1" customWidth="1" outlineLevel="2"/>
    <col min="177" max="177" width="9.140625" style="70" hidden="1" customWidth="1" outlineLevel="2"/>
    <col min="178" max="178" width="5.42578125" style="70" hidden="1" customWidth="1" outlineLevel="2"/>
    <col min="179" max="179" width="9.140625" style="70" hidden="1" customWidth="1" outlineLevel="2"/>
    <col min="180" max="180" width="5.42578125" style="70" hidden="1" customWidth="1" outlineLevel="2"/>
    <col min="181" max="181" width="9.140625" style="70" hidden="1" customWidth="1" outlineLevel="2"/>
    <col min="182" max="182" width="5.85546875" style="70" hidden="1" customWidth="1" outlineLevel="2"/>
    <col min="183" max="183" width="9.140625" style="70" hidden="1" customWidth="1" outlineLevel="2"/>
    <col min="184" max="184" width="5.42578125" style="70" hidden="1" customWidth="1" outlineLevel="2"/>
    <col min="185" max="185" width="9.140625" style="70" hidden="1" customWidth="1" outlineLevel="2"/>
    <col min="186" max="186" width="5" style="70" hidden="1" customWidth="1" outlineLevel="2"/>
    <col min="187" max="187" width="9.140625" style="70" hidden="1" customWidth="1" outlineLevel="2"/>
    <col min="188" max="188" width="5.7109375" style="70" hidden="1" customWidth="1" outlineLevel="1" collapsed="1"/>
    <col min="189" max="189" width="10.140625" style="70" hidden="1" customWidth="1" outlineLevel="1"/>
    <col min="190" max="190" width="4.85546875" style="70" hidden="1" customWidth="1" outlineLevel="1"/>
    <col min="191" max="191" width="9.140625" style="70" hidden="1" customWidth="1" outlineLevel="1"/>
    <col min="192" max="192" width="5.85546875" style="70" hidden="1" customWidth="1" outlineLevel="2"/>
    <col min="193" max="193" width="9.140625" style="70" hidden="1" customWidth="1" outlineLevel="2"/>
    <col min="194" max="194" width="5.28515625" style="70" hidden="1" customWidth="1" outlineLevel="2"/>
    <col min="195" max="195" width="9.140625" style="70" hidden="1" customWidth="1" outlineLevel="2"/>
    <col min="196" max="196" width="5.7109375" style="70" hidden="1" customWidth="1" outlineLevel="2"/>
    <col min="197" max="197" width="9.140625" style="70" hidden="1" customWidth="1" outlineLevel="2"/>
    <col min="198" max="198" width="5.85546875" style="70" hidden="1" customWidth="1" outlineLevel="2"/>
    <col min="199" max="199" width="9.140625" style="70" hidden="1" customWidth="1" outlineLevel="2"/>
    <col min="200" max="200" width="6.28515625" style="70" hidden="1" customWidth="1" outlineLevel="2"/>
    <col min="201" max="201" width="9.140625" style="70" hidden="1" customWidth="1" outlineLevel="2"/>
    <col min="202" max="202" width="6.28515625" style="70" hidden="1" customWidth="1" outlineLevel="2"/>
    <col min="203" max="203" width="9.140625" style="70" hidden="1" customWidth="1" outlineLevel="2"/>
    <col min="204" max="204" width="6.28515625" style="70" hidden="1" customWidth="1" outlineLevel="1" collapsed="1"/>
    <col min="205" max="205" width="9.140625" style="70" hidden="1" customWidth="1" outlineLevel="1"/>
    <col min="206" max="206" width="6.28515625" style="70" hidden="1" customWidth="1" outlineLevel="1"/>
    <col min="207" max="207" width="9.140625" style="70" hidden="1" customWidth="1" outlineLevel="1"/>
    <col min="208" max="208" width="6.28515625" style="70" hidden="1" customWidth="1" outlineLevel="1"/>
    <col min="209" max="209" width="10.42578125" style="70" hidden="1" customWidth="1" outlineLevel="1"/>
    <col min="210" max="210" width="9.140625" style="70" collapsed="1"/>
    <col min="211" max="16384" width="9.140625" style="70"/>
  </cols>
  <sheetData>
    <row r="1" spans="1:209" ht="18.75" customHeight="1">
      <c r="A1" s="195" t="s">
        <v>94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row>
    <row r="2" spans="1:209" ht="20.25" customHeight="1">
      <c r="A2" s="197" t="s">
        <v>16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row>
    <row r="3" spans="1:209" ht="16.5" customHeight="1" thickBot="1">
      <c r="A3" s="171" t="s">
        <v>2</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row>
    <row r="4" spans="1:209" s="71" customFormat="1" ht="24.75" customHeight="1">
      <c r="A4" s="186" t="s">
        <v>17</v>
      </c>
      <c r="B4" s="115" t="s">
        <v>95</v>
      </c>
      <c r="C4" s="189" t="s">
        <v>18</v>
      </c>
      <c r="D4" s="202" t="s">
        <v>213</v>
      </c>
      <c r="E4" s="203"/>
      <c r="F4" s="203"/>
      <c r="G4" s="204"/>
      <c r="H4" s="202" t="s">
        <v>202</v>
      </c>
      <c r="I4" s="203"/>
      <c r="J4" s="203"/>
      <c r="K4" s="204"/>
      <c r="L4" s="202" t="s">
        <v>107</v>
      </c>
      <c r="M4" s="203"/>
      <c r="N4" s="203"/>
      <c r="O4" s="204"/>
      <c r="P4" s="202" t="s">
        <v>101</v>
      </c>
      <c r="Q4" s="203"/>
      <c r="R4" s="203"/>
      <c r="S4" s="204"/>
      <c r="T4" s="202" t="s">
        <v>19</v>
      </c>
      <c r="U4" s="203"/>
      <c r="V4" s="203"/>
      <c r="W4" s="204"/>
      <c r="X4" s="202" t="s">
        <v>102</v>
      </c>
      <c r="Y4" s="203"/>
      <c r="Z4" s="203"/>
      <c r="AA4" s="204"/>
      <c r="AB4" s="202" t="s">
        <v>103</v>
      </c>
      <c r="AC4" s="203"/>
      <c r="AD4" s="203"/>
      <c r="AE4" s="204"/>
      <c r="AF4" s="202" t="s">
        <v>104</v>
      </c>
      <c r="AG4" s="203"/>
      <c r="AH4" s="203"/>
      <c r="AI4" s="204"/>
      <c r="AJ4" s="202" t="s">
        <v>20</v>
      </c>
      <c r="AK4" s="203"/>
      <c r="AL4" s="203"/>
      <c r="AM4" s="204"/>
      <c r="AN4" s="202" t="s">
        <v>141</v>
      </c>
      <c r="AO4" s="203"/>
      <c r="AP4" s="203"/>
      <c r="AQ4" s="204"/>
      <c r="AR4" s="202" t="s">
        <v>142</v>
      </c>
      <c r="AS4" s="203"/>
      <c r="AT4" s="203"/>
      <c r="AU4" s="204"/>
      <c r="AV4" s="202" t="s">
        <v>105</v>
      </c>
      <c r="AW4" s="203"/>
      <c r="AX4" s="203"/>
      <c r="AY4" s="204"/>
      <c r="AZ4" s="202" t="s">
        <v>21</v>
      </c>
      <c r="BA4" s="203"/>
      <c r="BB4" s="203"/>
      <c r="BC4" s="204"/>
      <c r="BD4" s="202" t="s">
        <v>143</v>
      </c>
      <c r="BE4" s="203"/>
      <c r="BF4" s="203"/>
      <c r="BG4" s="204"/>
      <c r="BH4" s="202" t="s">
        <v>144</v>
      </c>
      <c r="BI4" s="203"/>
      <c r="BJ4" s="203"/>
      <c r="BK4" s="204"/>
      <c r="BL4" s="202" t="s">
        <v>106</v>
      </c>
      <c r="BM4" s="203"/>
      <c r="BN4" s="203"/>
      <c r="BO4" s="204"/>
      <c r="BP4" s="202" t="s">
        <v>22</v>
      </c>
      <c r="BQ4" s="203"/>
      <c r="BR4" s="203"/>
      <c r="BS4" s="204"/>
      <c r="BT4" s="202" t="s">
        <v>206</v>
      </c>
      <c r="BU4" s="204"/>
      <c r="BV4" s="202" t="s">
        <v>214</v>
      </c>
      <c r="BW4" s="203"/>
      <c r="BX4" s="203"/>
      <c r="BY4" s="204"/>
      <c r="BZ4" s="202" t="s">
        <v>202</v>
      </c>
      <c r="CA4" s="203"/>
      <c r="CB4" s="203"/>
      <c r="CC4" s="204"/>
      <c r="CD4" s="202" t="s">
        <v>107</v>
      </c>
      <c r="CE4" s="203"/>
      <c r="CF4" s="203"/>
      <c r="CG4" s="204"/>
      <c r="CH4" s="202" t="s">
        <v>101</v>
      </c>
      <c r="CI4" s="203"/>
      <c r="CJ4" s="203"/>
      <c r="CK4" s="204"/>
      <c r="CL4" s="202" t="s">
        <v>19</v>
      </c>
      <c r="CM4" s="203"/>
      <c r="CN4" s="203"/>
      <c r="CO4" s="204"/>
      <c r="CP4" s="202" t="s">
        <v>102</v>
      </c>
      <c r="CQ4" s="203"/>
      <c r="CR4" s="203"/>
      <c r="CS4" s="204"/>
      <c r="CT4" s="202" t="s">
        <v>103</v>
      </c>
      <c r="CU4" s="203"/>
      <c r="CV4" s="203"/>
      <c r="CW4" s="204"/>
      <c r="CX4" s="202" t="s">
        <v>104</v>
      </c>
      <c r="CY4" s="203"/>
      <c r="CZ4" s="203"/>
      <c r="DA4" s="204"/>
      <c r="DB4" s="202" t="s">
        <v>20</v>
      </c>
      <c r="DC4" s="203"/>
      <c r="DD4" s="203"/>
      <c r="DE4" s="204"/>
      <c r="DF4" s="202" t="s">
        <v>141</v>
      </c>
      <c r="DG4" s="203"/>
      <c r="DH4" s="203"/>
      <c r="DI4" s="204"/>
      <c r="DJ4" s="202" t="s">
        <v>142</v>
      </c>
      <c r="DK4" s="203"/>
      <c r="DL4" s="203"/>
      <c r="DM4" s="204"/>
      <c r="DN4" s="202" t="s">
        <v>105</v>
      </c>
      <c r="DO4" s="203"/>
      <c r="DP4" s="203"/>
      <c r="DQ4" s="204"/>
      <c r="DR4" s="202" t="s">
        <v>21</v>
      </c>
      <c r="DS4" s="203"/>
      <c r="DT4" s="203"/>
      <c r="DU4" s="204"/>
      <c r="DV4" s="202" t="s">
        <v>143</v>
      </c>
      <c r="DW4" s="203"/>
      <c r="DX4" s="203"/>
      <c r="DY4" s="204"/>
      <c r="DZ4" s="202" t="s">
        <v>144</v>
      </c>
      <c r="EA4" s="203"/>
      <c r="EB4" s="203"/>
      <c r="EC4" s="204"/>
      <c r="ED4" s="202" t="s">
        <v>106</v>
      </c>
      <c r="EE4" s="203"/>
      <c r="EF4" s="203"/>
      <c r="EG4" s="204"/>
      <c r="EH4" s="202" t="s">
        <v>22</v>
      </c>
      <c r="EI4" s="203"/>
      <c r="EJ4" s="203"/>
      <c r="EK4" s="204"/>
      <c r="EL4" s="202" t="s">
        <v>206</v>
      </c>
      <c r="EM4" s="204"/>
      <c r="EN4" s="202" t="s">
        <v>202</v>
      </c>
      <c r="EO4" s="203"/>
      <c r="EP4" s="203"/>
      <c r="EQ4" s="204"/>
      <c r="ER4" s="202" t="s">
        <v>107</v>
      </c>
      <c r="ES4" s="203"/>
      <c r="ET4" s="203"/>
      <c r="EU4" s="204"/>
      <c r="EV4" s="202" t="s">
        <v>101</v>
      </c>
      <c r="EW4" s="203"/>
      <c r="EX4" s="203"/>
      <c r="EY4" s="204"/>
      <c r="EZ4" s="202" t="s">
        <v>19</v>
      </c>
      <c r="FA4" s="203"/>
      <c r="FB4" s="203"/>
      <c r="FC4" s="204"/>
      <c r="FD4" s="202" t="s">
        <v>102</v>
      </c>
      <c r="FE4" s="203"/>
      <c r="FF4" s="203"/>
      <c r="FG4" s="204"/>
      <c r="FH4" s="202" t="s">
        <v>103</v>
      </c>
      <c r="FI4" s="203"/>
      <c r="FJ4" s="203"/>
      <c r="FK4" s="204"/>
      <c r="FL4" s="202" t="s">
        <v>104</v>
      </c>
      <c r="FM4" s="203"/>
      <c r="FN4" s="203"/>
      <c r="FO4" s="204"/>
      <c r="FP4" s="202" t="s">
        <v>20</v>
      </c>
      <c r="FQ4" s="203"/>
      <c r="FR4" s="203"/>
      <c r="FS4" s="204"/>
      <c r="FT4" s="202" t="s">
        <v>141</v>
      </c>
      <c r="FU4" s="203"/>
      <c r="FV4" s="203"/>
      <c r="FW4" s="204"/>
      <c r="FX4" s="202" t="s">
        <v>142</v>
      </c>
      <c r="FY4" s="203"/>
      <c r="FZ4" s="203"/>
      <c r="GA4" s="204"/>
      <c r="GB4" s="202" t="s">
        <v>105</v>
      </c>
      <c r="GC4" s="203"/>
      <c r="GD4" s="203"/>
      <c r="GE4" s="204"/>
      <c r="GF4" s="202" t="s">
        <v>21</v>
      </c>
      <c r="GG4" s="203"/>
      <c r="GH4" s="203"/>
      <c r="GI4" s="204"/>
      <c r="GJ4" s="202" t="s">
        <v>143</v>
      </c>
      <c r="GK4" s="203"/>
      <c r="GL4" s="203"/>
      <c r="GM4" s="204"/>
      <c r="GN4" s="202" t="s">
        <v>144</v>
      </c>
      <c r="GO4" s="203"/>
      <c r="GP4" s="203"/>
      <c r="GQ4" s="204"/>
      <c r="GR4" s="202" t="s">
        <v>106</v>
      </c>
      <c r="GS4" s="203"/>
      <c r="GT4" s="203"/>
      <c r="GU4" s="204"/>
      <c r="GV4" s="202" t="s">
        <v>22</v>
      </c>
      <c r="GW4" s="203"/>
      <c r="GX4" s="203"/>
      <c r="GY4" s="204"/>
      <c r="GZ4" s="202" t="s">
        <v>212</v>
      </c>
      <c r="HA4" s="204"/>
    </row>
    <row r="5" spans="1:209" s="71" customFormat="1" ht="21" customHeight="1">
      <c r="A5" s="187"/>
      <c r="B5" s="116"/>
      <c r="C5" s="190"/>
      <c r="D5" s="179" t="s">
        <v>23</v>
      </c>
      <c r="E5" s="180"/>
      <c r="F5" s="181" t="s">
        <v>24</v>
      </c>
      <c r="G5" s="182"/>
      <c r="H5" s="179" t="s">
        <v>23</v>
      </c>
      <c r="I5" s="180"/>
      <c r="J5" s="181" t="s">
        <v>24</v>
      </c>
      <c r="K5" s="182"/>
      <c r="L5" s="179" t="s">
        <v>23</v>
      </c>
      <c r="M5" s="180"/>
      <c r="N5" s="181" t="s">
        <v>24</v>
      </c>
      <c r="O5" s="182"/>
      <c r="P5" s="179" t="s">
        <v>23</v>
      </c>
      <c r="Q5" s="180"/>
      <c r="R5" s="181" t="s">
        <v>24</v>
      </c>
      <c r="S5" s="182"/>
      <c r="T5" s="179" t="s">
        <v>23</v>
      </c>
      <c r="U5" s="180"/>
      <c r="V5" s="181" t="s">
        <v>24</v>
      </c>
      <c r="W5" s="182"/>
      <c r="X5" s="179" t="s">
        <v>23</v>
      </c>
      <c r="Y5" s="180"/>
      <c r="Z5" s="181" t="s">
        <v>24</v>
      </c>
      <c r="AA5" s="182"/>
      <c r="AB5" s="179" t="s">
        <v>23</v>
      </c>
      <c r="AC5" s="180"/>
      <c r="AD5" s="181" t="s">
        <v>24</v>
      </c>
      <c r="AE5" s="182"/>
      <c r="AF5" s="179" t="s">
        <v>23</v>
      </c>
      <c r="AG5" s="180"/>
      <c r="AH5" s="181" t="s">
        <v>24</v>
      </c>
      <c r="AI5" s="182"/>
      <c r="AJ5" s="179" t="s">
        <v>23</v>
      </c>
      <c r="AK5" s="180"/>
      <c r="AL5" s="181" t="s">
        <v>24</v>
      </c>
      <c r="AM5" s="182"/>
      <c r="AN5" s="179" t="s">
        <v>23</v>
      </c>
      <c r="AO5" s="180"/>
      <c r="AP5" s="181" t="s">
        <v>24</v>
      </c>
      <c r="AQ5" s="182"/>
      <c r="AR5" s="179" t="s">
        <v>23</v>
      </c>
      <c r="AS5" s="180"/>
      <c r="AT5" s="181" t="s">
        <v>24</v>
      </c>
      <c r="AU5" s="182"/>
      <c r="AV5" s="179" t="s">
        <v>23</v>
      </c>
      <c r="AW5" s="180"/>
      <c r="AX5" s="181" t="s">
        <v>24</v>
      </c>
      <c r="AY5" s="182"/>
      <c r="AZ5" s="179" t="s">
        <v>23</v>
      </c>
      <c r="BA5" s="180"/>
      <c r="BB5" s="181" t="s">
        <v>24</v>
      </c>
      <c r="BC5" s="182"/>
      <c r="BD5" s="179" t="s">
        <v>23</v>
      </c>
      <c r="BE5" s="180"/>
      <c r="BF5" s="181" t="s">
        <v>24</v>
      </c>
      <c r="BG5" s="182"/>
      <c r="BH5" s="179" t="s">
        <v>23</v>
      </c>
      <c r="BI5" s="180"/>
      <c r="BJ5" s="181" t="s">
        <v>24</v>
      </c>
      <c r="BK5" s="182"/>
      <c r="BL5" s="179" t="s">
        <v>23</v>
      </c>
      <c r="BM5" s="180"/>
      <c r="BN5" s="181" t="s">
        <v>24</v>
      </c>
      <c r="BO5" s="182"/>
      <c r="BP5" s="179" t="s">
        <v>23</v>
      </c>
      <c r="BQ5" s="180"/>
      <c r="BR5" s="181" t="s">
        <v>24</v>
      </c>
      <c r="BS5" s="182"/>
      <c r="BT5" s="179" t="s">
        <v>23</v>
      </c>
      <c r="BU5" s="182"/>
      <c r="BV5" s="179" t="s">
        <v>23</v>
      </c>
      <c r="BW5" s="180"/>
      <c r="BX5" s="181" t="s">
        <v>24</v>
      </c>
      <c r="BY5" s="182"/>
      <c r="BZ5" s="179" t="s">
        <v>23</v>
      </c>
      <c r="CA5" s="180"/>
      <c r="CB5" s="181" t="s">
        <v>24</v>
      </c>
      <c r="CC5" s="182"/>
      <c r="CD5" s="179" t="s">
        <v>23</v>
      </c>
      <c r="CE5" s="180"/>
      <c r="CF5" s="181" t="s">
        <v>24</v>
      </c>
      <c r="CG5" s="182"/>
      <c r="CH5" s="179" t="s">
        <v>23</v>
      </c>
      <c r="CI5" s="180"/>
      <c r="CJ5" s="181" t="s">
        <v>24</v>
      </c>
      <c r="CK5" s="182"/>
      <c r="CL5" s="179" t="s">
        <v>23</v>
      </c>
      <c r="CM5" s="180"/>
      <c r="CN5" s="181" t="s">
        <v>24</v>
      </c>
      <c r="CO5" s="182"/>
      <c r="CP5" s="179" t="s">
        <v>23</v>
      </c>
      <c r="CQ5" s="180"/>
      <c r="CR5" s="181" t="s">
        <v>24</v>
      </c>
      <c r="CS5" s="182"/>
      <c r="CT5" s="179" t="s">
        <v>23</v>
      </c>
      <c r="CU5" s="180"/>
      <c r="CV5" s="181" t="s">
        <v>24</v>
      </c>
      <c r="CW5" s="182"/>
      <c r="CX5" s="179" t="s">
        <v>23</v>
      </c>
      <c r="CY5" s="180"/>
      <c r="CZ5" s="181" t="s">
        <v>24</v>
      </c>
      <c r="DA5" s="182"/>
      <c r="DB5" s="179" t="s">
        <v>23</v>
      </c>
      <c r="DC5" s="180"/>
      <c r="DD5" s="181" t="s">
        <v>24</v>
      </c>
      <c r="DE5" s="182"/>
      <c r="DF5" s="179" t="s">
        <v>23</v>
      </c>
      <c r="DG5" s="180"/>
      <c r="DH5" s="181" t="s">
        <v>24</v>
      </c>
      <c r="DI5" s="182"/>
      <c r="DJ5" s="179" t="s">
        <v>23</v>
      </c>
      <c r="DK5" s="180"/>
      <c r="DL5" s="181" t="s">
        <v>24</v>
      </c>
      <c r="DM5" s="182"/>
      <c r="DN5" s="179" t="s">
        <v>23</v>
      </c>
      <c r="DO5" s="180"/>
      <c r="DP5" s="181" t="s">
        <v>24</v>
      </c>
      <c r="DQ5" s="182"/>
      <c r="DR5" s="179" t="s">
        <v>23</v>
      </c>
      <c r="DS5" s="180"/>
      <c r="DT5" s="181" t="s">
        <v>24</v>
      </c>
      <c r="DU5" s="182"/>
      <c r="DV5" s="179" t="s">
        <v>23</v>
      </c>
      <c r="DW5" s="180"/>
      <c r="DX5" s="181" t="s">
        <v>24</v>
      </c>
      <c r="DY5" s="182"/>
      <c r="DZ5" s="179" t="s">
        <v>23</v>
      </c>
      <c r="EA5" s="180"/>
      <c r="EB5" s="181" t="s">
        <v>24</v>
      </c>
      <c r="EC5" s="182"/>
      <c r="ED5" s="179" t="s">
        <v>23</v>
      </c>
      <c r="EE5" s="180"/>
      <c r="EF5" s="181" t="s">
        <v>24</v>
      </c>
      <c r="EG5" s="182"/>
      <c r="EH5" s="179" t="s">
        <v>23</v>
      </c>
      <c r="EI5" s="180"/>
      <c r="EJ5" s="181" t="s">
        <v>24</v>
      </c>
      <c r="EK5" s="182"/>
      <c r="EL5" s="179" t="s">
        <v>23</v>
      </c>
      <c r="EM5" s="182"/>
      <c r="EN5" s="179" t="s">
        <v>23</v>
      </c>
      <c r="EO5" s="180"/>
      <c r="EP5" s="181" t="s">
        <v>24</v>
      </c>
      <c r="EQ5" s="182"/>
      <c r="ER5" s="179" t="s">
        <v>23</v>
      </c>
      <c r="ES5" s="180"/>
      <c r="ET5" s="181" t="s">
        <v>24</v>
      </c>
      <c r="EU5" s="182"/>
      <c r="EV5" s="179" t="s">
        <v>23</v>
      </c>
      <c r="EW5" s="180"/>
      <c r="EX5" s="181" t="s">
        <v>24</v>
      </c>
      <c r="EY5" s="182"/>
      <c r="EZ5" s="179" t="s">
        <v>23</v>
      </c>
      <c r="FA5" s="180"/>
      <c r="FB5" s="181" t="s">
        <v>24</v>
      </c>
      <c r="FC5" s="182"/>
      <c r="FD5" s="179" t="s">
        <v>23</v>
      </c>
      <c r="FE5" s="180"/>
      <c r="FF5" s="181" t="s">
        <v>24</v>
      </c>
      <c r="FG5" s="182"/>
      <c r="FH5" s="179" t="s">
        <v>23</v>
      </c>
      <c r="FI5" s="180"/>
      <c r="FJ5" s="181" t="s">
        <v>24</v>
      </c>
      <c r="FK5" s="182"/>
      <c r="FL5" s="179" t="s">
        <v>23</v>
      </c>
      <c r="FM5" s="180"/>
      <c r="FN5" s="181" t="s">
        <v>24</v>
      </c>
      <c r="FO5" s="182"/>
      <c r="FP5" s="179" t="s">
        <v>23</v>
      </c>
      <c r="FQ5" s="180"/>
      <c r="FR5" s="181" t="s">
        <v>24</v>
      </c>
      <c r="FS5" s="182"/>
      <c r="FT5" s="179" t="s">
        <v>23</v>
      </c>
      <c r="FU5" s="180"/>
      <c r="FV5" s="181" t="s">
        <v>24</v>
      </c>
      <c r="FW5" s="182"/>
      <c r="FX5" s="179" t="s">
        <v>23</v>
      </c>
      <c r="FY5" s="180"/>
      <c r="FZ5" s="181" t="s">
        <v>24</v>
      </c>
      <c r="GA5" s="182"/>
      <c r="GB5" s="179" t="s">
        <v>23</v>
      </c>
      <c r="GC5" s="180"/>
      <c r="GD5" s="181" t="s">
        <v>24</v>
      </c>
      <c r="GE5" s="182"/>
      <c r="GF5" s="179" t="s">
        <v>23</v>
      </c>
      <c r="GG5" s="180"/>
      <c r="GH5" s="181" t="s">
        <v>24</v>
      </c>
      <c r="GI5" s="182"/>
      <c r="GJ5" s="179" t="s">
        <v>23</v>
      </c>
      <c r="GK5" s="180"/>
      <c r="GL5" s="181" t="s">
        <v>24</v>
      </c>
      <c r="GM5" s="182"/>
      <c r="GN5" s="179" t="s">
        <v>23</v>
      </c>
      <c r="GO5" s="180"/>
      <c r="GP5" s="181" t="s">
        <v>24</v>
      </c>
      <c r="GQ5" s="182"/>
      <c r="GR5" s="179" t="s">
        <v>23</v>
      </c>
      <c r="GS5" s="180"/>
      <c r="GT5" s="181" t="s">
        <v>24</v>
      </c>
      <c r="GU5" s="182"/>
      <c r="GV5" s="179" t="s">
        <v>23</v>
      </c>
      <c r="GW5" s="180"/>
      <c r="GX5" s="181" t="s">
        <v>24</v>
      </c>
      <c r="GY5" s="182"/>
      <c r="GZ5" s="179" t="s">
        <v>23</v>
      </c>
      <c r="HA5" s="182"/>
    </row>
    <row r="6" spans="1:209" s="71" customFormat="1" ht="25.5">
      <c r="A6" s="188"/>
      <c r="B6" s="117"/>
      <c r="C6" s="191"/>
      <c r="D6" s="114" t="s">
        <v>1</v>
      </c>
      <c r="E6" s="113" t="s">
        <v>25</v>
      </c>
      <c r="F6" s="113" t="s">
        <v>1</v>
      </c>
      <c r="G6" s="75" t="s">
        <v>25</v>
      </c>
      <c r="H6" s="114" t="s">
        <v>1</v>
      </c>
      <c r="I6" s="113" t="s">
        <v>25</v>
      </c>
      <c r="J6" s="113" t="s">
        <v>1</v>
      </c>
      <c r="K6" s="75" t="s">
        <v>25</v>
      </c>
      <c r="L6" s="114" t="s">
        <v>1</v>
      </c>
      <c r="M6" s="113" t="s">
        <v>25</v>
      </c>
      <c r="N6" s="113" t="s">
        <v>1</v>
      </c>
      <c r="O6" s="75" t="s">
        <v>25</v>
      </c>
      <c r="P6" s="114" t="s">
        <v>1</v>
      </c>
      <c r="Q6" s="113" t="s">
        <v>25</v>
      </c>
      <c r="R6" s="113" t="s">
        <v>1</v>
      </c>
      <c r="S6" s="75" t="s">
        <v>25</v>
      </c>
      <c r="T6" s="114" t="s">
        <v>1</v>
      </c>
      <c r="U6" s="113" t="s">
        <v>25</v>
      </c>
      <c r="V6" s="113" t="s">
        <v>1</v>
      </c>
      <c r="W6" s="75" t="s">
        <v>25</v>
      </c>
      <c r="X6" s="114" t="s">
        <v>1</v>
      </c>
      <c r="Y6" s="113" t="s">
        <v>25</v>
      </c>
      <c r="Z6" s="113" t="s">
        <v>1</v>
      </c>
      <c r="AA6" s="75" t="s">
        <v>25</v>
      </c>
      <c r="AB6" s="114" t="s">
        <v>1</v>
      </c>
      <c r="AC6" s="113" t="s">
        <v>25</v>
      </c>
      <c r="AD6" s="113" t="s">
        <v>1</v>
      </c>
      <c r="AE6" s="75" t="s">
        <v>25</v>
      </c>
      <c r="AF6" s="114" t="s">
        <v>1</v>
      </c>
      <c r="AG6" s="113" t="s">
        <v>25</v>
      </c>
      <c r="AH6" s="113" t="s">
        <v>1</v>
      </c>
      <c r="AI6" s="75" t="s">
        <v>25</v>
      </c>
      <c r="AJ6" s="114" t="s">
        <v>1</v>
      </c>
      <c r="AK6" s="113" t="s">
        <v>25</v>
      </c>
      <c r="AL6" s="113" t="s">
        <v>1</v>
      </c>
      <c r="AM6" s="75" t="s">
        <v>25</v>
      </c>
      <c r="AN6" s="114" t="s">
        <v>1</v>
      </c>
      <c r="AO6" s="113" t="s">
        <v>25</v>
      </c>
      <c r="AP6" s="113" t="s">
        <v>1</v>
      </c>
      <c r="AQ6" s="75" t="s">
        <v>25</v>
      </c>
      <c r="AR6" s="114" t="s">
        <v>1</v>
      </c>
      <c r="AS6" s="113" t="s">
        <v>25</v>
      </c>
      <c r="AT6" s="113" t="s">
        <v>1</v>
      </c>
      <c r="AU6" s="75" t="s">
        <v>25</v>
      </c>
      <c r="AV6" s="114" t="s">
        <v>1</v>
      </c>
      <c r="AW6" s="113" t="s">
        <v>25</v>
      </c>
      <c r="AX6" s="113" t="s">
        <v>1</v>
      </c>
      <c r="AY6" s="75" t="s">
        <v>25</v>
      </c>
      <c r="AZ6" s="114" t="s">
        <v>1</v>
      </c>
      <c r="BA6" s="113" t="s">
        <v>25</v>
      </c>
      <c r="BB6" s="113" t="s">
        <v>1</v>
      </c>
      <c r="BC6" s="75" t="s">
        <v>25</v>
      </c>
      <c r="BD6" s="114" t="s">
        <v>1</v>
      </c>
      <c r="BE6" s="113" t="s">
        <v>25</v>
      </c>
      <c r="BF6" s="113" t="s">
        <v>1</v>
      </c>
      <c r="BG6" s="75" t="s">
        <v>25</v>
      </c>
      <c r="BH6" s="114" t="s">
        <v>1</v>
      </c>
      <c r="BI6" s="113" t="s">
        <v>25</v>
      </c>
      <c r="BJ6" s="113" t="s">
        <v>1</v>
      </c>
      <c r="BK6" s="75" t="s">
        <v>25</v>
      </c>
      <c r="BL6" s="114" t="s">
        <v>1</v>
      </c>
      <c r="BM6" s="113" t="s">
        <v>25</v>
      </c>
      <c r="BN6" s="113" t="s">
        <v>1</v>
      </c>
      <c r="BO6" s="75" t="s">
        <v>25</v>
      </c>
      <c r="BP6" s="114" t="s">
        <v>1</v>
      </c>
      <c r="BQ6" s="113" t="s">
        <v>25</v>
      </c>
      <c r="BR6" s="113" t="s">
        <v>1</v>
      </c>
      <c r="BS6" s="75" t="s">
        <v>25</v>
      </c>
      <c r="BT6" s="114" t="s">
        <v>1</v>
      </c>
      <c r="BU6" s="75" t="s">
        <v>25</v>
      </c>
      <c r="BV6" s="121" t="s">
        <v>1</v>
      </c>
      <c r="BW6" s="122" t="s">
        <v>25</v>
      </c>
      <c r="BX6" s="122" t="s">
        <v>1</v>
      </c>
      <c r="BY6" s="75" t="s">
        <v>25</v>
      </c>
      <c r="BZ6" s="121" t="s">
        <v>1</v>
      </c>
      <c r="CA6" s="122" t="s">
        <v>25</v>
      </c>
      <c r="CB6" s="122" t="s">
        <v>1</v>
      </c>
      <c r="CC6" s="75" t="s">
        <v>25</v>
      </c>
      <c r="CD6" s="121" t="s">
        <v>1</v>
      </c>
      <c r="CE6" s="122" t="s">
        <v>25</v>
      </c>
      <c r="CF6" s="122" t="s">
        <v>1</v>
      </c>
      <c r="CG6" s="75" t="s">
        <v>25</v>
      </c>
      <c r="CH6" s="121" t="s">
        <v>1</v>
      </c>
      <c r="CI6" s="122" t="s">
        <v>25</v>
      </c>
      <c r="CJ6" s="122" t="s">
        <v>1</v>
      </c>
      <c r="CK6" s="75" t="s">
        <v>25</v>
      </c>
      <c r="CL6" s="121" t="s">
        <v>1</v>
      </c>
      <c r="CM6" s="122" t="s">
        <v>25</v>
      </c>
      <c r="CN6" s="122" t="s">
        <v>1</v>
      </c>
      <c r="CO6" s="75" t="s">
        <v>25</v>
      </c>
      <c r="CP6" s="121" t="s">
        <v>1</v>
      </c>
      <c r="CQ6" s="122" t="s">
        <v>25</v>
      </c>
      <c r="CR6" s="122" t="s">
        <v>1</v>
      </c>
      <c r="CS6" s="75" t="s">
        <v>25</v>
      </c>
      <c r="CT6" s="121" t="s">
        <v>1</v>
      </c>
      <c r="CU6" s="122" t="s">
        <v>25</v>
      </c>
      <c r="CV6" s="122" t="s">
        <v>1</v>
      </c>
      <c r="CW6" s="75" t="s">
        <v>25</v>
      </c>
      <c r="CX6" s="121" t="s">
        <v>1</v>
      </c>
      <c r="CY6" s="122" t="s">
        <v>25</v>
      </c>
      <c r="CZ6" s="122" t="s">
        <v>1</v>
      </c>
      <c r="DA6" s="75" t="s">
        <v>25</v>
      </c>
      <c r="DB6" s="121" t="s">
        <v>1</v>
      </c>
      <c r="DC6" s="122" t="s">
        <v>25</v>
      </c>
      <c r="DD6" s="122" t="s">
        <v>1</v>
      </c>
      <c r="DE6" s="75" t="s">
        <v>25</v>
      </c>
      <c r="DF6" s="121" t="s">
        <v>1</v>
      </c>
      <c r="DG6" s="122" t="s">
        <v>25</v>
      </c>
      <c r="DH6" s="122" t="s">
        <v>1</v>
      </c>
      <c r="DI6" s="75" t="s">
        <v>25</v>
      </c>
      <c r="DJ6" s="121" t="s">
        <v>1</v>
      </c>
      <c r="DK6" s="122" t="s">
        <v>25</v>
      </c>
      <c r="DL6" s="122" t="s">
        <v>1</v>
      </c>
      <c r="DM6" s="75" t="s">
        <v>25</v>
      </c>
      <c r="DN6" s="121" t="s">
        <v>1</v>
      </c>
      <c r="DO6" s="122" t="s">
        <v>25</v>
      </c>
      <c r="DP6" s="122" t="s">
        <v>1</v>
      </c>
      <c r="DQ6" s="75" t="s">
        <v>25</v>
      </c>
      <c r="DR6" s="121" t="s">
        <v>1</v>
      </c>
      <c r="DS6" s="122" t="s">
        <v>25</v>
      </c>
      <c r="DT6" s="122" t="s">
        <v>1</v>
      </c>
      <c r="DU6" s="75" t="s">
        <v>25</v>
      </c>
      <c r="DV6" s="121" t="s">
        <v>1</v>
      </c>
      <c r="DW6" s="122" t="s">
        <v>25</v>
      </c>
      <c r="DX6" s="122" t="s">
        <v>1</v>
      </c>
      <c r="DY6" s="75" t="s">
        <v>25</v>
      </c>
      <c r="DZ6" s="121" t="s">
        <v>1</v>
      </c>
      <c r="EA6" s="122" t="s">
        <v>25</v>
      </c>
      <c r="EB6" s="122" t="s">
        <v>1</v>
      </c>
      <c r="EC6" s="75" t="s">
        <v>25</v>
      </c>
      <c r="ED6" s="121" t="s">
        <v>1</v>
      </c>
      <c r="EE6" s="122" t="s">
        <v>25</v>
      </c>
      <c r="EF6" s="122" t="s">
        <v>1</v>
      </c>
      <c r="EG6" s="75" t="s">
        <v>25</v>
      </c>
      <c r="EH6" s="121" t="s">
        <v>1</v>
      </c>
      <c r="EI6" s="122" t="s">
        <v>25</v>
      </c>
      <c r="EJ6" s="122" t="s">
        <v>1</v>
      </c>
      <c r="EK6" s="75" t="s">
        <v>25</v>
      </c>
      <c r="EL6" s="121" t="s">
        <v>1</v>
      </c>
      <c r="EM6" s="75" t="s">
        <v>25</v>
      </c>
      <c r="EN6" s="121" t="s">
        <v>1</v>
      </c>
      <c r="EO6" s="122" t="s">
        <v>25</v>
      </c>
      <c r="EP6" s="122" t="s">
        <v>1</v>
      </c>
      <c r="EQ6" s="75" t="s">
        <v>25</v>
      </c>
      <c r="ER6" s="121" t="s">
        <v>1</v>
      </c>
      <c r="ES6" s="122" t="s">
        <v>25</v>
      </c>
      <c r="ET6" s="122" t="s">
        <v>1</v>
      </c>
      <c r="EU6" s="75" t="s">
        <v>25</v>
      </c>
      <c r="EV6" s="121" t="s">
        <v>1</v>
      </c>
      <c r="EW6" s="122" t="s">
        <v>25</v>
      </c>
      <c r="EX6" s="122" t="s">
        <v>1</v>
      </c>
      <c r="EY6" s="75" t="s">
        <v>25</v>
      </c>
      <c r="EZ6" s="121" t="s">
        <v>1</v>
      </c>
      <c r="FA6" s="122" t="s">
        <v>25</v>
      </c>
      <c r="FB6" s="122" t="s">
        <v>1</v>
      </c>
      <c r="FC6" s="75" t="s">
        <v>25</v>
      </c>
      <c r="FD6" s="121" t="s">
        <v>1</v>
      </c>
      <c r="FE6" s="122" t="s">
        <v>25</v>
      </c>
      <c r="FF6" s="122" t="s">
        <v>1</v>
      </c>
      <c r="FG6" s="75" t="s">
        <v>25</v>
      </c>
      <c r="FH6" s="121" t="s">
        <v>1</v>
      </c>
      <c r="FI6" s="122" t="s">
        <v>25</v>
      </c>
      <c r="FJ6" s="122" t="s">
        <v>1</v>
      </c>
      <c r="FK6" s="75" t="s">
        <v>25</v>
      </c>
      <c r="FL6" s="121" t="s">
        <v>1</v>
      </c>
      <c r="FM6" s="122" t="s">
        <v>25</v>
      </c>
      <c r="FN6" s="122" t="s">
        <v>1</v>
      </c>
      <c r="FO6" s="75" t="s">
        <v>25</v>
      </c>
      <c r="FP6" s="121" t="s">
        <v>1</v>
      </c>
      <c r="FQ6" s="122" t="s">
        <v>25</v>
      </c>
      <c r="FR6" s="122" t="s">
        <v>1</v>
      </c>
      <c r="FS6" s="75" t="s">
        <v>25</v>
      </c>
      <c r="FT6" s="121" t="s">
        <v>1</v>
      </c>
      <c r="FU6" s="122" t="s">
        <v>25</v>
      </c>
      <c r="FV6" s="122" t="s">
        <v>1</v>
      </c>
      <c r="FW6" s="75" t="s">
        <v>25</v>
      </c>
      <c r="FX6" s="121" t="s">
        <v>1</v>
      </c>
      <c r="FY6" s="122" t="s">
        <v>25</v>
      </c>
      <c r="FZ6" s="122" t="s">
        <v>1</v>
      </c>
      <c r="GA6" s="75" t="s">
        <v>25</v>
      </c>
      <c r="GB6" s="121" t="s">
        <v>1</v>
      </c>
      <c r="GC6" s="122" t="s">
        <v>25</v>
      </c>
      <c r="GD6" s="122" t="s">
        <v>1</v>
      </c>
      <c r="GE6" s="75" t="s">
        <v>25</v>
      </c>
      <c r="GF6" s="121" t="s">
        <v>1</v>
      </c>
      <c r="GG6" s="122" t="s">
        <v>25</v>
      </c>
      <c r="GH6" s="122" t="s">
        <v>1</v>
      </c>
      <c r="GI6" s="75" t="s">
        <v>25</v>
      </c>
      <c r="GJ6" s="121" t="s">
        <v>1</v>
      </c>
      <c r="GK6" s="122" t="s">
        <v>25</v>
      </c>
      <c r="GL6" s="122" t="s">
        <v>1</v>
      </c>
      <c r="GM6" s="75" t="s">
        <v>25</v>
      </c>
      <c r="GN6" s="121" t="s">
        <v>1</v>
      </c>
      <c r="GO6" s="122" t="s">
        <v>25</v>
      </c>
      <c r="GP6" s="122" t="s">
        <v>1</v>
      </c>
      <c r="GQ6" s="75" t="s">
        <v>25</v>
      </c>
      <c r="GR6" s="121" t="s">
        <v>1</v>
      </c>
      <c r="GS6" s="122" t="s">
        <v>25</v>
      </c>
      <c r="GT6" s="122" t="s">
        <v>1</v>
      </c>
      <c r="GU6" s="75" t="s">
        <v>25</v>
      </c>
      <c r="GV6" s="121" t="s">
        <v>1</v>
      </c>
      <c r="GW6" s="122" t="s">
        <v>25</v>
      </c>
      <c r="GX6" s="122" t="s">
        <v>1</v>
      </c>
      <c r="GY6" s="75" t="s">
        <v>25</v>
      </c>
      <c r="GZ6" s="121" t="s">
        <v>1</v>
      </c>
      <c r="HA6" s="75" t="s">
        <v>25</v>
      </c>
    </row>
    <row r="7" spans="1:209">
      <c r="A7" s="76" t="s">
        <v>26</v>
      </c>
      <c r="B7" s="77"/>
      <c r="C7" s="78" t="s">
        <v>27</v>
      </c>
      <c r="D7" s="76" t="e">
        <f>SUM(T7,AJ7,AZ7,BP7)</f>
        <v>#REF!</v>
      </c>
      <c r="E7" s="79" t="e">
        <f>SUM(U7,AK7,BA7,BQ7)</f>
        <v>#REF!</v>
      </c>
      <c r="F7" s="79" t="e">
        <f>SUM(V7,AL7,BB7,BR7)</f>
        <v>#REF!</v>
      </c>
      <c r="G7" s="78" t="e">
        <f>SUM(W7,AM7,BC7,BS7)</f>
        <v>#REF!</v>
      </c>
      <c r="H7" s="76">
        <f>SUM(H8:H12)</f>
        <v>0</v>
      </c>
      <c r="I7" s="79" t="e">
        <f t="shared" ref="I7:K7" si="0">SUM(I8:I12)</f>
        <v>#REF!</v>
      </c>
      <c r="J7" s="79">
        <f t="shared" si="0"/>
        <v>0</v>
      </c>
      <c r="K7" s="78" t="e">
        <f t="shared" si="0"/>
        <v>#REF!</v>
      </c>
      <c r="L7" s="76">
        <f>SUM(L8:L12)</f>
        <v>0</v>
      </c>
      <c r="M7" s="79" t="e">
        <f t="shared" ref="M7:O7" si="1">SUM(M8:M12)</f>
        <v>#REF!</v>
      </c>
      <c r="N7" s="79">
        <f t="shared" si="1"/>
        <v>0</v>
      </c>
      <c r="O7" s="78" t="e">
        <f t="shared" si="1"/>
        <v>#REF!</v>
      </c>
      <c r="P7" s="76">
        <f>SUM(P8:P12)</f>
        <v>0</v>
      </c>
      <c r="Q7" s="79" t="e">
        <f t="shared" ref="Q7:S7" si="2">SUM(Q8:Q12)</f>
        <v>#REF!</v>
      </c>
      <c r="R7" s="79">
        <f t="shared" si="2"/>
        <v>0</v>
      </c>
      <c r="S7" s="78" t="e">
        <f t="shared" si="2"/>
        <v>#REF!</v>
      </c>
      <c r="T7" s="76" t="e">
        <f>SUM(T8:T12)</f>
        <v>#REF!</v>
      </c>
      <c r="U7" s="79" t="e">
        <f t="shared" ref="U7:BU7" si="3">SUM(U8:U12)</f>
        <v>#REF!</v>
      </c>
      <c r="V7" s="79" t="e">
        <f t="shared" si="3"/>
        <v>#REF!</v>
      </c>
      <c r="W7" s="78" t="e">
        <f t="shared" si="3"/>
        <v>#REF!</v>
      </c>
      <c r="X7" s="76">
        <f>SUM(X8:X12)</f>
        <v>0</v>
      </c>
      <c r="Y7" s="79" t="e">
        <f t="shared" ref="Y7:AA7" si="4">SUM(Y8:Y12)</f>
        <v>#REF!</v>
      </c>
      <c r="Z7" s="79">
        <f t="shared" si="4"/>
        <v>0</v>
      </c>
      <c r="AA7" s="78" t="e">
        <f t="shared" si="4"/>
        <v>#REF!</v>
      </c>
      <c r="AB7" s="76">
        <f>SUM(AB8:AB12)</f>
        <v>0</v>
      </c>
      <c r="AC7" s="79" t="e">
        <f t="shared" ref="AC7:AE7" si="5">SUM(AC8:AC12)</f>
        <v>#REF!</v>
      </c>
      <c r="AD7" s="79">
        <f t="shared" si="5"/>
        <v>0</v>
      </c>
      <c r="AE7" s="78" t="e">
        <f t="shared" si="5"/>
        <v>#REF!</v>
      </c>
      <c r="AF7" s="76">
        <f>SUM(AF8:AF12)</f>
        <v>0</v>
      </c>
      <c r="AG7" s="79" t="e">
        <f t="shared" ref="AG7:AI7" si="6">SUM(AG8:AG12)</f>
        <v>#REF!</v>
      </c>
      <c r="AH7" s="79">
        <f t="shared" si="6"/>
        <v>0</v>
      </c>
      <c r="AI7" s="78" t="e">
        <f t="shared" si="6"/>
        <v>#REF!</v>
      </c>
      <c r="AJ7" s="76" t="e">
        <f t="shared" si="3"/>
        <v>#REF!</v>
      </c>
      <c r="AK7" s="79" t="e">
        <f t="shared" si="3"/>
        <v>#REF!</v>
      </c>
      <c r="AL7" s="79" t="e">
        <f t="shared" si="3"/>
        <v>#REF!</v>
      </c>
      <c r="AM7" s="78" t="e">
        <f t="shared" si="3"/>
        <v>#REF!</v>
      </c>
      <c r="AN7" s="76">
        <f>SUM(AN8:AN12)</f>
        <v>0</v>
      </c>
      <c r="AO7" s="79" t="e">
        <f t="shared" ref="AO7:AQ7" si="7">SUM(AO8:AO12)</f>
        <v>#REF!</v>
      </c>
      <c r="AP7" s="79">
        <f t="shared" si="7"/>
        <v>0</v>
      </c>
      <c r="AQ7" s="78" t="e">
        <f t="shared" si="7"/>
        <v>#REF!</v>
      </c>
      <c r="AR7" s="76">
        <f>SUM(AR8:AR12)</f>
        <v>0</v>
      </c>
      <c r="AS7" s="79" t="e">
        <f t="shared" ref="AS7:AU7" si="8">SUM(AS8:AS12)</f>
        <v>#REF!</v>
      </c>
      <c r="AT7" s="79">
        <f t="shared" si="8"/>
        <v>0</v>
      </c>
      <c r="AU7" s="78" t="e">
        <f t="shared" si="8"/>
        <v>#REF!</v>
      </c>
      <c r="AV7" s="76">
        <f>SUM(AV8:AV12)</f>
        <v>0</v>
      </c>
      <c r="AW7" s="79" t="e">
        <f t="shared" ref="AW7:AY7" si="9">SUM(AW8:AW12)</f>
        <v>#REF!</v>
      </c>
      <c r="AX7" s="79">
        <f t="shared" si="9"/>
        <v>0</v>
      </c>
      <c r="AY7" s="78" t="e">
        <f t="shared" si="9"/>
        <v>#REF!</v>
      </c>
      <c r="AZ7" s="76" t="e">
        <f t="shared" si="3"/>
        <v>#REF!</v>
      </c>
      <c r="BA7" s="79" t="e">
        <f t="shared" si="3"/>
        <v>#REF!</v>
      </c>
      <c r="BB7" s="79" t="e">
        <f t="shared" si="3"/>
        <v>#REF!</v>
      </c>
      <c r="BC7" s="78" t="e">
        <f t="shared" si="3"/>
        <v>#REF!</v>
      </c>
      <c r="BD7" s="76">
        <f>SUM(BD8:BD12)</f>
        <v>0</v>
      </c>
      <c r="BE7" s="79" t="e">
        <f t="shared" ref="BE7:BG7" si="10">SUM(BE8:BE12)</f>
        <v>#REF!</v>
      </c>
      <c r="BF7" s="79">
        <f t="shared" si="10"/>
        <v>0</v>
      </c>
      <c r="BG7" s="78" t="e">
        <f t="shared" si="10"/>
        <v>#REF!</v>
      </c>
      <c r="BH7" s="76">
        <f>SUM(BH8:BH12)</f>
        <v>0</v>
      </c>
      <c r="BI7" s="79" t="e">
        <f t="shared" ref="BI7:BK7" si="11">SUM(BI8:BI12)</f>
        <v>#REF!</v>
      </c>
      <c r="BJ7" s="79">
        <f t="shared" si="11"/>
        <v>0</v>
      </c>
      <c r="BK7" s="78" t="e">
        <f t="shared" si="11"/>
        <v>#REF!</v>
      </c>
      <c r="BL7" s="76">
        <f>SUM(BL8:BL12)</f>
        <v>0</v>
      </c>
      <c r="BM7" s="79" t="e">
        <f t="shared" ref="BM7:BO7" si="12">SUM(BM8:BM12)</f>
        <v>#REF!</v>
      </c>
      <c r="BN7" s="79">
        <f t="shared" si="12"/>
        <v>0</v>
      </c>
      <c r="BO7" s="78" t="e">
        <f t="shared" si="12"/>
        <v>#REF!</v>
      </c>
      <c r="BP7" s="76" t="e">
        <f t="shared" si="3"/>
        <v>#REF!</v>
      </c>
      <c r="BQ7" s="79" t="e">
        <f>SUM(BQ8:BQ12)</f>
        <v>#REF!</v>
      </c>
      <c r="BR7" s="79" t="e">
        <f t="shared" si="3"/>
        <v>#REF!</v>
      </c>
      <c r="BS7" s="78" t="e">
        <f t="shared" si="3"/>
        <v>#REF!</v>
      </c>
      <c r="BT7" s="79" t="e">
        <f t="shared" si="3"/>
        <v>#REF!</v>
      </c>
      <c r="BU7" s="78" t="e">
        <f t="shared" si="3"/>
        <v>#REF!</v>
      </c>
      <c r="BV7" s="76" t="e">
        <f>SUM(CL7,DB7,DR7,EH7)</f>
        <v>#REF!</v>
      </c>
      <c r="BW7" s="79" t="e">
        <f>SUM(CM7,DC7,DS7,EI7)</f>
        <v>#REF!</v>
      </c>
      <c r="BX7" s="79" t="e">
        <f>SUM(CN7,DD7,DT7,EJ7)</f>
        <v>#REF!</v>
      </c>
      <c r="BY7" s="78" t="e">
        <f>SUM(CO7,DE7,DU7,EK7)</f>
        <v>#REF!</v>
      </c>
      <c r="BZ7" s="76" t="e">
        <f>SUM(BZ8:BZ12)</f>
        <v>#REF!</v>
      </c>
      <c r="CA7" s="79" t="e">
        <f t="shared" ref="CA7:CC7" si="13">SUM(CA8:CA12)</f>
        <v>#REF!</v>
      </c>
      <c r="CB7" s="79" t="e">
        <f t="shared" si="13"/>
        <v>#REF!</v>
      </c>
      <c r="CC7" s="78" t="e">
        <f t="shared" si="13"/>
        <v>#REF!</v>
      </c>
      <c r="CD7" s="76" t="e">
        <f>SUM(CD8:CD12)</f>
        <v>#REF!</v>
      </c>
      <c r="CE7" s="79" t="e">
        <f t="shared" ref="CE7:CG7" si="14">SUM(CE8:CE12)</f>
        <v>#REF!</v>
      </c>
      <c r="CF7" s="79" t="e">
        <f t="shared" si="14"/>
        <v>#REF!</v>
      </c>
      <c r="CG7" s="78" t="e">
        <f t="shared" si="14"/>
        <v>#REF!</v>
      </c>
      <c r="CH7" s="76" t="e">
        <f>SUM(CH8:CH12)</f>
        <v>#REF!</v>
      </c>
      <c r="CI7" s="79" t="e">
        <f t="shared" ref="CI7:CK7" si="15">SUM(CI8:CI12)</f>
        <v>#REF!</v>
      </c>
      <c r="CJ7" s="79" t="e">
        <f t="shared" si="15"/>
        <v>#REF!</v>
      </c>
      <c r="CK7" s="78" t="e">
        <f t="shared" si="15"/>
        <v>#REF!</v>
      </c>
      <c r="CL7" s="76" t="e">
        <f>SUM(CL8:CL12)</f>
        <v>#REF!</v>
      </c>
      <c r="CM7" s="79" t="e">
        <f t="shared" ref="CM7:CO7" si="16">SUM(CM8:CM12)</f>
        <v>#REF!</v>
      </c>
      <c r="CN7" s="79" t="e">
        <f t="shared" si="16"/>
        <v>#REF!</v>
      </c>
      <c r="CO7" s="78" t="e">
        <f t="shared" si="16"/>
        <v>#REF!</v>
      </c>
      <c r="CP7" s="76" t="e">
        <f>SUM(CP8:CP12)</f>
        <v>#REF!</v>
      </c>
      <c r="CQ7" s="79" t="e">
        <f t="shared" ref="CQ7:CS7" si="17">SUM(CQ8:CQ12)</f>
        <v>#REF!</v>
      </c>
      <c r="CR7" s="79" t="e">
        <f t="shared" si="17"/>
        <v>#REF!</v>
      </c>
      <c r="CS7" s="78" t="e">
        <f t="shared" si="17"/>
        <v>#REF!</v>
      </c>
      <c r="CT7" s="76" t="e">
        <f>SUM(CT8:CT12)</f>
        <v>#REF!</v>
      </c>
      <c r="CU7" s="79" t="e">
        <f t="shared" ref="CU7:CW7" si="18">SUM(CU8:CU12)</f>
        <v>#REF!</v>
      </c>
      <c r="CV7" s="79" t="e">
        <f t="shared" si="18"/>
        <v>#REF!</v>
      </c>
      <c r="CW7" s="78" t="e">
        <f t="shared" si="18"/>
        <v>#REF!</v>
      </c>
      <c r="CX7" s="76" t="e">
        <f>SUM(CX8:CX12)</f>
        <v>#REF!</v>
      </c>
      <c r="CY7" s="79" t="e">
        <f t="shared" ref="CY7:DE7" si="19">SUM(CY8:CY12)</f>
        <v>#REF!</v>
      </c>
      <c r="CZ7" s="79" t="e">
        <f t="shared" si="19"/>
        <v>#REF!</v>
      </c>
      <c r="DA7" s="78" t="e">
        <f t="shared" si="19"/>
        <v>#REF!</v>
      </c>
      <c r="DB7" s="76" t="e">
        <f t="shared" si="19"/>
        <v>#REF!</v>
      </c>
      <c r="DC7" s="79" t="e">
        <f t="shared" si="19"/>
        <v>#REF!</v>
      </c>
      <c r="DD7" s="79" t="e">
        <f t="shared" si="19"/>
        <v>#REF!</v>
      </c>
      <c r="DE7" s="78" t="e">
        <f t="shared" si="19"/>
        <v>#REF!</v>
      </c>
      <c r="DF7" s="76" t="e">
        <f>SUM(DF8:DF12)</f>
        <v>#REF!</v>
      </c>
      <c r="DG7" s="79" t="e">
        <f t="shared" ref="DG7:DI7" si="20">SUM(DG8:DG12)</f>
        <v>#REF!</v>
      </c>
      <c r="DH7" s="79" t="e">
        <f t="shared" si="20"/>
        <v>#REF!</v>
      </c>
      <c r="DI7" s="78" t="e">
        <f t="shared" si="20"/>
        <v>#REF!</v>
      </c>
      <c r="DJ7" s="76" t="e">
        <f>SUM(DJ8:DJ12)</f>
        <v>#REF!</v>
      </c>
      <c r="DK7" s="79" t="e">
        <f t="shared" ref="DK7:DM7" si="21">SUM(DK8:DK12)</f>
        <v>#REF!</v>
      </c>
      <c r="DL7" s="79" t="e">
        <f t="shared" si="21"/>
        <v>#REF!</v>
      </c>
      <c r="DM7" s="78" t="e">
        <f t="shared" si="21"/>
        <v>#REF!</v>
      </c>
      <c r="DN7" s="76" t="e">
        <f>SUM(DN8:DN12)</f>
        <v>#REF!</v>
      </c>
      <c r="DO7" s="79" t="e">
        <f t="shared" ref="DO7:DU7" si="22">SUM(DO8:DO12)</f>
        <v>#REF!</v>
      </c>
      <c r="DP7" s="79" t="e">
        <f t="shared" si="22"/>
        <v>#REF!</v>
      </c>
      <c r="DQ7" s="78" t="e">
        <f t="shared" si="22"/>
        <v>#REF!</v>
      </c>
      <c r="DR7" s="76" t="e">
        <f t="shared" si="22"/>
        <v>#REF!</v>
      </c>
      <c r="DS7" s="79" t="e">
        <f t="shared" si="22"/>
        <v>#REF!</v>
      </c>
      <c r="DT7" s="79" t="e">
        <f t="shared" si="22"/>
        <v>#REF!</v>
      </c>
      <c r="DU7" s="78" t="e">
        <f t="shared" si="22"/>
        <v>#REF!</v>
      </c>
      <c r="DV7" s="76" t="e">
        <f>SUM(DV8:DV12)</f>
        <v>#REF!</v>
      </c>
      <c r="DW7" s="79" t="e">
        <f t="shared" ref="DW7:DY7" si="23">SUM(DW8:DW12)</f>
        <v>#REF!</v>
      </c>
      <c r="DX7" s="79" t="e">
        <f t="shared" si="23"/>
        <v>#REF!</v>
      </c>
      <c r="DY7" s="78" t="e">
        <f t="shared" si="23"/>
        <v>#REF!</v>
      </c>
      <c r="DZ7" s="76" t="e">
        <f>SUM(DZ8:DZ12)</f>
        <v>#REF!</v>
      </c>
      <c r="EA7" s="79" t="e">
        <f t="shared" ref="EA7:EC7" si="24">SUM(EA8:EA12)</f>
        <v>#REF!</v>
      </c>
      <c r="EB7" s="79" t="e">
        <f t="shared" si="24"/>
        <v>#REF!</v>
      </c>
      <c r="EC7" s="78" t="e">
        <f t="shared" si="24"/>
        <v>#REF!</v>
      </c>
      <c r="ED7" s="76" t="e">
        <f>SUM(ED8:ED12)</f>
        <v>#REF!</v>
      </c>
      <c r="EE7" s="79" t="e">
        <f t="shared" ref="EE7:EH7" si="25">SUM(EE8:EE12)</f>
        <v>#REF!</v>
      </c>
      <c r="EF7" s="79" t="e">
        <f t="shared" si="25"/>
        <v>#REF!</v>
      </c>
      <c r="EG7" s="78" t="e">
        <f t="shared" si="25"/>
        <v>#REF!</v>
      </c>
      <c r="EH7" s="76" t="e">
        <f t="shared" si="25"/>
        <v>#REF!</v>
      </c>
      <c r="EI7" s="79" t="e">
        <f>SUM(EI8:EI12)</f>
        <v>#REF!</v>
      </c>
      <c r="EJ7" s="79" t="e">
        <f t="shared" ref="EJ7:EM7" si="26">SUM(EJ8:EJ12)</f>
        <v>#REF!</v>
      </c>
      <c r="EK7" s="78" t="e">
        <f t="shared" si="26"/>
        <v>#REF!</v>
      </c>
      <c r="EL7" s="79" t="e">
        <f t="shared" si="26"/>
        <v>#REF!</v>
      </c>
      <c r="EM7" s="78" t="e">
        <f t="shared" si="26"/>
        <v>#REF!</v>
      </c>
      <c r="EN7" s="76" t="e">
        <f>SUM(EN8:EN12)</f>
        <v>#REF!</v>
      </c>
      <c r="EO7" s="79" t="e">
        <f t="shared" ref="EO7:EQ7" si="27">SUM(EO8:EO12)</f>
        <v>#REF!</v>
      </c>
      <c r="EP7" s="79" t="e">
        <f t="shared" si="27"/>
        <v>#REF!</v>
      </c>
      <c r="EQ7" s="78" t="e">
        <f t="shared" si="27"/>
        <v>#REF!</v>
      </c>
      <c r="ER7" s="76" t="e">
        <f>SUM(ER8:ER12)</f>
        <v>#REF!</v>
      </c>
      <c r="ES7" s="79" t="e">
        <f t="shared" ref="ES7:EU7" si="28">SUM(ES8:ES12)</f>
        <v>#REF!</v>
      </c>
      <c r="ET7" s="79" t="e">
        <f t="shared" si="28"/>
        <v>#REF!</v>
      </c>
      <c r="EU7" s="78" t="e">
        <f t="shared" si="28"/>
        <v>#REF!</v>
      </c>
      <c r="EV7" s="76" t="e">
        <f>SUM(EV8:EV12)</f>
        <v>#REF!</v>
      </c>
      <c r="EW7" s="79" t="e">
        <f t="shared" ref="EW7:EY7" si="29">SUM(EW8:EW12)</f>
        <v>#REF!</v>
      </c>
      <c r="EX7" s="79" t="e">
        <f t="shared" si="29"/>
        <v>#REF!</v>
      </c>
      <c r="EY7" s="78" t="e">
        <f t="shared" si="29"/>
        <v>#REF!</v>
      </c>
      <c r="EZ7" s="76" t="e">
        <f>SUM(EZ8:EZ12)</f>
        <v>#REF!</v>
      </c>
      <c r="FA7" s="79" t="e">
        <f t="shared" ref="FA7:FC7" si="30">SUM(FA8:FA12)</f>
        <v>#REF!</v>
      </c>
      <c r="FB7" s="79" t="e">
        <f t="shared" si="30"/>
        <v>#REF!</v>
      </c>
      <c r="FC7" s="78" t="e">
        <f t="shared" si="30"/>
        <v>#REF!</v>
      </c>
      <c r="FD7" s="76" t="e">
        <f>SUM(FD8:FD12)</f>
        <v>#REF!</v>
      </c>
      <c r="FE7" s="79" t="e">
        <f t="shared" ref="FE7:FG7" si="31">SUM(FE8:FE12)</f>
        <v>#REF!</v>
      </c>
      <c r="FF7" s="79" t="e">
        <f t="shared" si="31"/>
        <v>#REF!</v>
      </c>
      <c r="FG7" s="78" t="e">
        <f t="shared" si="31"/>
        <v>#REF!</v>
      </c>
      <c r="FH7" s="76" t="e">
        <f>SUM(FH8:FH12)</f>
        <v>#REF!</v>
      </c>
      <c r="FI7" s="79" t="e">
        <f t="shared" ref="FI7:FK7" si="32">SUM(FI8:FI12)</f>
        <v>#REF!</v>
      </c>
      <c r="FJ7" s="79" t="e">
        <f t="shared" si="32"/>
        <v>#REF!</v>
      </c>
      <c r="FK7" s="78" t="e">
        <f t="shared" si="32"/>
        <v>#REF!</v>
      </c>
      <c r="FL7" s="76" t="e">
        <f>SUM(FL8:FL12)</f>
        <v>#REF!</v>
      </c>
      <c r="FM7" s="79" t="e">
        <f t="shared" ref="FM7:FS7" si="33">SUM(FM8:FM12)</f>
        <v>#REF!</v>
      </c>
      <c r="FN7" s="79" t="e">
        <f t="shared" si="33"/>
        <v>#REF!</v>
      </c>
      <c r="FO7" s="78" t="e">
        <f t="shared" si="33"/>
        <v>#REF!</v>
      </c>
      <c r="FP7" s="76" t="e">
        <f t="shared" si="33"/>
        <v>#REF!</v>
      </c>
      <c r="FQ7" s="79" t="e">
        <f t="shared" si="33"/>
        <v>#REF!</v>
      </c>
      <c r="FR7" s="79" t="e">
        <f t="shared" si="33"/>
        <v>#REF!</v>
      </c>
      <c r="FS7" s="78" t="e">
        <f t="shared" si="33"/>
        <v>#REF!</v>
      </c>
      <c r="FT7" s="76" t="e">
        <f>SUM(FT8:FT12)</f>
        <v>#REF!</v>
      </c>
      <c r="FU7" s="79" t="e">
        <f t="shared" ref="FU7:FW7" si="34">SUM(FU8:FU12)</f>
        <v>#REF!</v>
      </c>
      <c r="FV7" s="79" t="e">
        <f t="shared" si="34"/>
        <v>#REF!</v>
      </c>
      <c r="FW7" s="78" t="e">
        <f t="shared" si="34"/>
        <v>#REF!</v>
      </c>
      <c r="FX7" s="76" t="e">
        <f>SUM(FX8:FX12)</f>
        <v>#REF!</v>
      </c>
      <c r="FY7" s="79" t="e">
        <f t="shared" ref="FY7:GA7" si="35">SUM(FY8:FY12)</f>
        <v>#REF!</v>
      </c>
      <c r="FZ7" s="79" t="e">
        <f t="shared" si="35"/>
        <v>#REF!</v>
      </c>
      <c r="GA7" s="78" t="e">
        <f t="shared" si="35"/>
        <v>#REF!</v>
      </c>
      <c r="GB7" s="76" t="e">
        <f>SUM(GB8:GB12)</f>
        <v>#REF!</v>
      </c>
      <c r="GC7" s="79" t="e">
        <f t="shared" ref="GC7:GI7" si="36">SUM(GC8:GC12)</f>
        <v>#REF!</v>
      </c>
      <c r="GD7" s="79" t="e">
        <f t="shared" si="36"/>
        <v>#REF!</v>
      </c>
      <c r="GE7" s="78" t="e">
        <f t="shared" si="36"/>
        <v>#REF!</v>
      </c>
      <c r="GF7" s="76" t="e">
        <f t="shared" si="36"/>
        <v>#REF!</v>
      </c>
      <c r="GG7" s="79" t="e">
        <f t="shared" si="36"/>
        <v>#REF!</v>
      </c>
      <c r="GH7" s="79" t="e">
        <f t="shared" si="36"/>
        <v>#REF!</v>
      </c>
      <c r="GI7" s="78" t="e">
        <f t="shared" si="36"/>
        <v>#REF!</v>
      </c>
      <c r="GJ7" s="76" t="e">
        <f>SUM(GJ8:GJ12)</f>
        <v>#REF!</v>
      </c>
      <c r="GK7" s="79" t="e">
        <f t="shared" ref="GK7:GM7" si="37">SUM(GK8:GK12)</f>
        <v>#REF!</v>
      </c>
      <c r="GL7" s="79" t="e">
        <f t="shared" si="37"/>
        <v>#REF!</v>
      </c>
      <c r="GM7" s="78" t="e">
        <f t="shared" si="37"/>
        <v>#REF!</v>
      </c>
      <c r="GN7" s="76" t="e">
        <f>SUM(GN8:GN12)</f>
        <v>#REF!</v>
      </c>
      <c r="GO7" s="79" t="e">
        <f t="shared" ref="GO7:GQ7" si="38">SUM(GO8:GO12)</f>
        <v>#REF!</v>
      </c>
      <c r="GP7" s="79" t="e">
        <f t="shared" si="38"/>
        <v>#REF!</v>
      </c>
      <c r="GQ7" s="78" t="e">
        <f t="shared" si="38"/>
        <v>#REF!</v>
      </c>
      <c r="GR7" s="76" t="e">
        <f>SUM(GR8:GR12)</f>
        <v>#REF!</v>
      </c>
      <c r="GS7" s="79" t="e">
        <f t="shared" ref="GS7:GV7" si="39">SUM(GS8:GS12)</f>
        <v>#REF!</v>
      </c>
      <c r="GT7" s="79" t="e">
        <f t="shared" si="39"/>
        <v>#REF!</v>
      </c>
      <c r="GU7" s="78" t="e">
        <f t="shared" si="39"/>
        <v>#REF!</v>
      </c>
      <c r="GV7" s="76" t="e">
        <f t="shared" si="39"/>
        <v>#REF!</v>
      </c>
      <c r="GW7" s="79" t="e">
        <f>SUM(GW8:GW12)</f>
        <v>#REF!</v>
      </c>
      <c r="GX7" s="79" t="e">
        <f t="shared" ref="GX7:HA7" si="40">SUM(GX8:GX12)</f>
        <v>#REF!</v>
      </c>
      <c r="GY7" s="78" t="e">
        <f t="shared" si="40"/>
        <v>#REF!</v>
      </c>
      <c r="GZ7" s="79" t="e">
        <f t="shared" si="40"/>
        <v>#REF!</v>
      </c>
      <c r="HA7" s="78" t="e">
        <f t="shared" si="40"/>
        <v>#REF!</v>
      </c>
    </row>
    <row r="8" spans="1:209">
      <c r="A8" s="80" t="s">
        <v>28</v>
      </c>
      <c r="B8" s="81">
        <v>1</v>
      </c>
      <c r="C8" s="82" t="s">
        <v>29</v>
      </c>
      <c r="D8" s="80" t="e">
        <f>SUM(T8,AJ8,AZ8,BP8)</f>
        <v>#REF!</v>
      </c>
      <c r="E8" s="83" t="e">
        <f t="shared" ref="E8:E36" si="41">SUM(U8,AK8,BA8,BQ8)</f>
        <v>#REF!</v>
      </c>
      <c r="F8" s="83" t="e">
        <f t="shared" ref="F8:F36" si="42">SUM(V8,AL8,BB8,BR8)</f>
        <v>#REF!</v>
      </c>
      <c r="G8" s="82" t="e">
        <f t="shared" ref="G8:G36" si="43">SUM(W8,AM8,BC8,BS8)</f>
        <v>#REF!</v>
      </c>
      <c r="H8" s="80"/>
      <c r="I8" s="83" t="e">
        <f>SUMIF(#REF!,$B8,#REF!)</f>
        <v>#REF!</v>
      </c>
      <c r="J8" s="83"/>
      <c r="K8" s="83" t="e">
        <f>SUMIF(#REF!,$B8,#REF!)</f>
        <v>#REF!</v>
      </c>
      <c r="L8" s="80"/>
      <c r="M8" s="83" t="e">
        <f>SUMIF(#REF!,$B8,#REF!)</f>
        <v>#REF!</v>
      </c>
      <c r="N8" s="83"/>
      <c r="O8" s="83" t="e">
        <f>SUMIF(#REF!,$B8,#REF!)</f>
        <v>#REF!</v>
      </c>
      <c r="P8" s="80"/>
      <c r="Q8" s="83" t="e">
        <f>SUMIF(#REF!,$B8,#REF!)</f>
        <v>#REF!</v>
      </c>
      <c r="R8" s="83"/>
      <c r="S8" s="83" t="e">
        <f>SUMIF(#REF!,$B8,#REF!)</f>
        <v>#REF!</v>
      </c>
      <c r="T8" s="80" t="e">
        <f>COUNTIFS(#REF!,$B8,#REF!,"&gt;0")</f>
        <v>#REF!</v>
      </c>
      <c r="U8" s="83" t="e">
        <f>SUMIF(#REF!,$B8,#REF!)</f>
        <v>#REF!</v>
      </c>
      <c r="V8" s="83" t="e">
        <f>COUNTIFS(#REF!,$B8,#REF!,"&gt;0")</f>
        <v>#REF!</v>
      </c>
      <c r="W8" s="83" t="e">
        <f>SUMIF(#REF!,$B8,#REF!)</f>
        <v>#REF!</v>
      </c>
      <c r="X8" s="80"/>
      <c r="Y8" s="83" t="e">
        <f>SUMIF(#REF!,$B8,#REF!)</f>
        <v>#REF!</v>
      </c>
      <c r="Z8" s="83"/>
      <c r="AA8" s="83" t="e">
        <f>SUMIF(#REF!,$B8,#REF!)</f>
        <v>#REF!</v>
      </c>
      <c r="AB8" s="80"/>
      <c r="AC8" s="83" t="e">
        <f>SUMIF(#REF!,$B8,#REF!)</f>
        <v>#REF!</v>
      </c>
      <c r="AD8" s="83"/>
      <c r="AE8" s="83" t="e">
        <f>SUMIF(#REF!,$B8,#REF!)</f>
        <v>#REF!</v>
      </c>
      <c r="AF8" s="80"/>
      <c r="AG8" s="83" t="e">
        <f>SUMIF(#REF!,$B8,#REF!)</f>
        <v>#REF!</v>
      </c>
      <c r="AH8" s="83"/>
      <c r="AI8" s="83" t="e">
        <f>SUMIF(#REF!,$B8,#REF!)</f>
        <v>#REF!</v>
      </c>
      <c r="AJ8" s="80" t="e">
        <f>COUNTIFS(#REF!,$B8,#REF!,"&gt;0")</f>
        <v>#REF!</v>
      </c>
      <c r="AK8" s="83" t="e">
        <f>SUMIF(#REF!,$B8,#REF!)</f>
        <v>#REF!</v>
      </c>
      <c r="AL8" s="83" t="e">
        <f>COUNTIFS(#REF!,$B8,#REF!,"&gt;0")</f>
        <v>#REF!</v>
      </c>
      <c r="AM8" s="82" t="e">
        <f>SUMIF(#REF!,$B8,#REF!)</f>
        <v>#REF!</v>
      </c>
      <c r="AN8" s="80"/>
      <c r="AO8" s="83" t="e">
        <f>SUMIF(#REF!,$B8,#REF!)</f>
        <v>#REF!</v>
      </c>
      <c r="AP8" s="83"/>
      <c r="AQ8" s="83" t="e">
        <f>SUMIF(#REF!,$B8,#REF!)</f>
        <v>#REF!</v>
      </c>
      <c r="AR8" s="80"/>
      <c r="AS8" s="83" t="e">
        <f>SUMIF(#REF!,$B8,#REF!)</f>
        <v>#REF!</v>
      </c>
      <c r="AT8" s="83"/>
      <c r="AU8" s="83" t="e">
        <f>SUMIF(#REF!,$B8,#REF!)</f>
        <v>#REF!</v>
      </c>
      <c r="AV8" s="80"/>
      <c r="AW8" s="83" t="e">
        <f>SUMIF(#REF!,$B8,#REF!)</f>
        <v>#REF!</v>
      </c>
      <c r="AX8" s="83"/>
      <c r="AY8" s="83" t="e">
        <f>SUMIF(#REF!,$B8,#REF!)</f>
        <v>#REF!</v>
      </c>
      <c r="AZ8" s="80" t="e">
        <f>COUNTIFS(#REF!,$B8,#REF!,"&gt;0")</f>
        <v>#REF!</v>
      </c>
      <c r="BA8" s="83" t="e">
        <f>SUMIF(#REF!,$B8,#REF!)</f>
        <v>#REF!</v>
      </c>
      <c r="BB8" s="83" t="e">
        <f>COUNTIFS(#REF!,$B8,#REF!,"&gt;0")</f>
        <v>#REF!</v>
      </c>
      <c r="BC8" s="82" t="e">
        <f>SUMIF(#REF!,$B8,#REF!)</f>
        <v>#REF!</v>
      </c>
      <c r="BD8" s="80"/>
      <c r="BE8" s="83" t="e">
        <f>SUMIF(#REF!,$B8,#REF!)</f>
        <v>#REF!</v>
      </c>
      <c r="BF8" s="83"/>
      <c r="BG8" s="83" t="e">
        <f>SUMIF(#REF!,$B8,#REF!)</f>
        <v>#REF!</v>
      </c>
      <c r="BH8" s="80"/>
      <c r="BI8" s="83" t="e">
        <f>SUMIF(#REF!,$B8,#REF!)</f>
        <v>#REF!</v>
      </c>
      <c r="BJ8" s="83"/>
      <c r="BK8" s="83" t="e">
        <f>SUMIF(#REF!,$B8,#REF!)</f>
        <v>#REF!</v>
      </c>
      <c r="BL8" s="80"/>
      <c r="BM8" s="83" t="e">
        <f>SUMIF(#REF!,$B8,#REF!)</f>
        <v>#REF!</v>
      </c>
      <c r="BN8" s="83"/>
      <c r="BO8" s="83" t="e">
        <f>SUMIF(#REF!,$B8,#REF!)</f>
        <v>#REF!</v>
      </c>
      <c r="BP8" s="80" t="e">
        <f>COUNTIFS(#REF!,$B8,#REF!,"&gt;0")</f>
        <v>#REF!</v>
      </c>
      <c r="BQ8" s="83" t="e">
        <f>SUMIF(#REF!,$B8,#REF!)</f>
        <v>#REF!</v>
      </c>
      <c r="BR8" s="83" t="e">
        <f>COUNTIFS(#REF!,$B8,#REF!,"&gt;0")</f>
        <v>#REF!</v>
      </c>
      <c r="BS8" s="82" t="e">
        <f>SUMIF(#REF!,$B8,#REF!)</f>
        <v>#REF!</v>
      </c>
      <c r="BT8" s="83" t="e">
        <f>COUNTIFS(#REF!,$B8,#REF!,"&gt;0")</f>
        <v>#REF!</v>
      </c>
      <c r="BU8" s="82" t="e">
        <f>SUMIF(#REF!,$B8,#REF!)</f>
        <v>#REF!</v>
      </c>
      <c r="BV8" s="80" t="e">
        <f>SUM(CL8,DB8,DR8,EH8)</f>
        <v>#REF!</v>
      </c>
      <c r="BW8" s="83" t="e">
        <f t="shared" ref="BW8" si="44">SUM(CM8,DC8,DS8,EI8)</f>
        <v>#REF!</v>
      </c>
      <c r="BX8" s="83" t="e">
        <f t="shared" ref="BX8:BX36" si="45">SUM(CN8,DD8,DT8,EJ8)</f>
        <v>#REF!</v>
      </c>
      <c r="BY8" s="82" t="e">
        <f t="shared" ref="BY8:BY36" si="46">SUM(CO8,DE8,DU8,EK8)</f>
        <v>#REF!</v>
      </c>
      <c r="BZ8" s="80" t="e">
        <f>COUNTIFS(#REF!,$B8,#REF!,"&gt;0")</f>
        <v>#REF!</v>
      </c>
      <c r="CA8" s="83" t="e">
        <f>SUMIF(#REF!,$B8,#REF!)</f>
        <v>#REF!</v>
      </c>
      <c r="CB8" s="83" t="e">
        <f>COUNTIFS(#REF!,$B8,#REF!,"&gt;0")</f>
        <v>#REF!</v>
      </c>
      <c r="CC8" s="83" t="e">
        <f>SUMIF(#REF!,$B8,#REF!)</f>
        <v>#REF!</v>
      </c>
      <c r="CD8" s="80" t="e">
        <f>COUNTIFS(#REF!,$B8,#REF!,"&gt;0")</f>
        <v>#REF!</v>
      </c>
      <c r="CE8" s="83" t="e">
        <f>SUMIF(#REF!,$B8,#REF!)</f>
        <v>#REF!</v>
      </c>
      <c r="CF8" s="83" t="e">
        <f>COUNTIFS(#REF!,$B8,#REF!,"&gt;0")</f>
        <v>#REF!</v>
      </c>
      <c r="CG8" s="83" t="e">
        <f>SUMIF(#REF!,$B8,#REF!)</f>
        <v>#REF!</v>
      </c>
      <c r="CH8" s="80" t="e">
        <f>COUNTIFS(#REF!,$B8,#REF!,"&gt;0")</f>
        <v>#REF!</v>
      </c>
      <c r="CI8" s="83" t="e">
        <f>SUMIF(#REF!,$B8,#REF!)</f>
        <v>#REF!</v>
      </c>
      <c r="CJ8" s="83" t="e">
        <f>COUNTIFS(#REF!,$B8,#REF!,"&gt;0")</f>
        <v>#REF!</v>
      </c>
      <c r="CK8" s="83" t="e">
        <f>SUMIF(#REF!,$B8,#REF!)</f>
        <v>#REF!</v>
      </c>
      <c r="CL8" s="80" t="e">
        <f>BZ8+CD8+CH8</f>
        <v>#REF!</v>
      </c>
      <c r="CM8" s="83" t="e">
        <f t="shared" ref="CM8:CM12" si="47">CA8+CE8+CI8</f>
        <v>#REF!</v>
      </c>
      <c r="CN8" s="83" t="e">
        <f t="shared" ref="CN8:CN12" si="48">CB8+CF8+CJ8</f>
        <v>#REF!</v>
      </c>
      <c r="CO8" s="83" t="e">
        <f t="shared" ref="CO8:CO12" si="49">CC8+CG8+CK8</f>
        <v>#REF!</v>
      </c>
      <c r="CP8" s="80" t="e">
        <f>COUNTIFS(#REF!,$B8,#REF!,"&gt;0")</f>
        <v>#REF!</v>
      </c>
      <c r="CQ8" s="83" t="e">
        <f>SUMIF(#REF!,$B8,#REF!)</f>
        <v>#REF!</v>
      </c>
      <c r="CR8" s="83" t="e">
        <f>COUNTIFS(#REF!,$B8,#REF!,"&gt;0")</f>
        <v>#REF!</v>
      </c>
      <c r="CS8" s="83" t="e">
        <f>SUMIF(#REF!,$B8,#REF!)</f>
        <v>#REF!</v>
      </c>
      <c r="CT8" s="80" t="e">
        <f>COUNTIFS(#REF!,$B8,#REF!,"&gt;0")</f>
        <v>#REF!</v>
      </c>
      <c r="CU8" s="83" t="e">
        <f>SUMIF(#REF!,$B8,#REF!)</f>
        <v>#REF!</v>
      </c>
      <c r="CV8" s="83" t="e">
        <f>COUNTIFS(#REF!,$B8,#REF!,"&gt;0")</f>
        <v>#REF!</v>
      </c>
      <c r="CW8" s="83" t="e">
        <f>SUMIF(#REF!,$B8,#REF!)</f>
        <v>#REF!</v>
      </c>
      <c r="CX8" s="80" t="e">
        <f>COUNTIFS(#REF!,$B8,#REF!,"&gt;0")</f>
        <v>#REF!</v>
      </c>
      <c r="CY8" s="83" t="e">
        <f>SUMIF(#REF!,$B8,#REF!)</f>
        <v>#REF!</v>
      </c>
      <c r="CZ8" s="83" t="e">
        <f>COUNTIFS(#REF!,$B8,#REF!,"&gt;0")</f>
        <v>#REF!</v>
      </c>
      <c r="DA8" s="83" t="e">
        <f>SUMIF(#REF!,$B8,#REF!)</f>
        <v>#REF!</v>
      </c>
      <c r="DB8" s="80" t="e">
        <f>CP8+CT8+CX8</f>
        <v>#REF!</v>
      </c>
      <c r="DC8" s="83" t="e">
        <f t="shared" ref="DC8" si="50">CQ8+CU8+CY8</f>
        <v>#REF!</v>
      </c>
      <c r="DD8" s="83" t="e">
        <f t="shared" ref="DD8" si="51">CR8+CV8+CZ8</f>
        <v>#REF!</v>
      </c>
      <c r="DE8" s="82" t="e">
        <f t="shared" ref="DE8" si="52">CS8+CW8+DA8</f>
        <v>#REF!</v>
      </c>
      <c r="DF8" s="80" t="e">
        <f>COUNTIFS(#REF!,$B8,#REF!,"&gt;0")</f>
        <v>#REF!</v>
      </c>
      <c r="DG8" s="83" t="e">
        <f>SUMIF(#REF!,$B8,#REF!)</f>
        <v>#REF!</v>
      </c>
      <c r="DH8" s="83" t="e">
        <f>COUNTIFS(#REF!,$B8,#REF!,"&gt;0")</f>
        <v>#REF!</v>
      </c>
      <c r="DI8" s="83" t="e">
        <f>SUMIF(#REF!,$B8,#REF!)</f>
        <v>#REF!</v>
      </c>
      <c r="DJ8" s="80" t="e">
        <f>COUNTIFS(#REF!,$B8,#REF!,"&gt;0")</f>
        <v>#REF!</v>
      </c>
      <c r="DK8" s="83" t="e">
        <f>SUMIF(#REF!,$B8,#REF!)</f>
        <v>#REF!</v>
      </c>
      <c r="DL8" s="83" t="e">
        <f>COUNTIFS(#REF!,$B8,#REF!,"&gt;0")</f>
        <v>#REF!</v>
      </c>
      <c r="DM8" s="83" t="e">
        <f>SUMIF(#REF!,$B8,#REF!)</f>
        <v>#REF!</v>
      </c>
      <c r="DN8" s="80" t="e">
        <f>COUNTIFS(#REF!,$B8,#REF!,"&gt;0")</f>
        <v>#REF!</v>
      </c>
      <c r="DO8" s="83" t="e">
        <f>SUMIF(#REF!,$B8,#REF!)</f>
        <v>#REF!</v>
      </c>
      <c r="DP8" s="83" t="e">
        <f>COUNTIFS(#REF!,$B8,#REF!,"&gt;0")</f>
        <v>#REF!</v>
      </c>
      <c r="DQ8" s="83" t="e">
        <f>SUMIF(#REF!,$B8,#REF!)</f>
        <v>#REF!</v>
      </c>
      <c r="DR8" s="80" t="e">
        <f>DF8+DJ8+DN8</f>
        <v>#REF!</v>
      </c>
      <c r="DS8" s="83" t="e">
        <f t="shared" ref="DS8" si="53">DG8+DK8+DO8</f>
        <v>#REF!</v>
      </c>
      <c r="DT8" s="83" t="e">
        <f t="shared" ref="DT8" si="54">DH8+DL8+DP8</f>
        <v>#REF!</v>
      </c>
      <c r="DU8" s="82" t="e">
        <f t="shared" ref="DU8" si="55">DI8+DM8+DQ8</f>
        <v>#REF!</v>
      </c>
      <c r="DV8" s="80" t="e">
        <f>COUNTIFS(#REF!,$B8,#REF!,"&gt;0")</f>
        <v>#REF!</v>
      </c>
      <c r="DW8" s="83" t="e">
        <f>SUMIF(#REF!,$B8,#REF!)</f>
        <v>#REF!</v>
      </c>
      <c r="DX8" s="83" t="e">
        <f>COUNTIFS(#REF!,$B8,#REF!,"&gt;0")</f>
        <v>#REF!</v>
      </c>
      <c r="DY8" s="83" t="e">
        <f>SUMIF(#REF!,$B8,#REF!)</f>
        <v>#REF!</v>
      </c>
      <c r="DZ8" s="80" t="e">
        <f>COUNTIFS(#REF!,$B8,#REF!,"&gt;0")</f>
        <v>#REF!</v>
      </c>
      <c r="EA8" s="83" t="e">
        <f>SUMIF(#REF!,$B8,#REF!)</f>
        <v>#REF!</v>
      </c>
      <c r="EB8" s="83" t="e">
        <f>COUNTIFS(#REF!,$B8,#REF!,"&gt;0")</f>
        <v>#REF!</v>
      </c>
      <c r="EC8" s="83" t="e">
        <f>SUMIF(#REF!,$B8,#REF!)</f>
        <v>#REF!</v>
      </c>
      <c r="ED8" s="80" t="e">
        <f>COUNTIFS(#REF!,$B8,#REF!,"&gt;0")</f>
        <v>#REF!</v>
      </c>
      <c r="EE8" s="83" t="e">
        <f>SUMIF(#REF!,$B8,#REF!)</f>
        <v>#REF!</v>
      </c>
      <c r="EF8" s="83" t="e">
        <f>COUNTIFS(#REF!,$B8,#REF!,"&gt;0")</f>
        <v>#REF!</v>
      </c>
      <c r="EG8" s="83" t="e">
        <f>SUMIF(#REF!,$B8,#REF!)</f>
        <v>#REF!</v>
      </c>
      <c r="EH8" s="80" t="e">
        <f>DV8+DZ8+ED8</f>
        <v>#REF!</v>
      </c>
      <c r="EI8" s="83" t="e">
        <f t="shared" ref="EI8" si="56">DW8+EA8+EE8</f>
        <v>#REF!</v>
      </c>
      <c r="EJ8" s="83" t="e">
        <f t="shared" ref="EJ8" si="57">DX8+EB8+EF8</f>
        <v>#REF!</v>
      </c>
      <c r="EK8" s="82" t="e">
        <f t="shared" ref="EK8" si="58">DY8+EC8+EG8</f>
        <v>#REF!</v>
      </c>
      <c r="EL8" s="83" t="e">
        <f>COUNTIFS(#REF!,$B8,#REF!,"&gt;0")</f>
        <v>#REF!</v>
      </c>
      <c r="EM8" s="82" t="e">
        <f>SUMIF(#REF!,$B8,#REF!)</f>
        <v>#REF!</v>
      </c>
      <c r="EN8" s="80" t="e">
        <f>COUNTIFS(#REF!,$B8,#REF!,"&gt;0")</f>
        <v>#REF!</v>
      </c>
      <c r="EO8" s="83" t="e">
        <f>SUMIF(#REF!,$B8,#REF!)</f>
        <v>#REF!</v>
      </c>
      <c r="EP8" s="83" t="e">
        <f>COUNTIFS(#REF!,$B8,#REF!,"&gt;0")</f>
        <v>#REF!</v>
      </c>
      <c r="EQ8" s="83" t="e">
        <f>SUMIF(#REF!,$B8,#REF!)</f>
        <v>#REF!</v>
      </c>
      <c r="ER8" s="80" t="e">
        <f>COUNTIFS(#REF!,$B8,#REF!,"&gt;0")</f>
        <v>#REF!</v>
      </c>
      <c r="ES8" s="83" t="e">
        <f>SUMIF(#REF!,$B8,#REF!)</f>
        <v>#REF!</v>
      </c>
      <c r="ET8" s="83" t="e">
        <f>COUNTIFS(#REF!,$B8,#REF!,"&gt;0")</f>
        <v>#REF!</v>
      </c>
      <c r="EU8" s="83" t="e">
        <f>SUMIF(#REF!,$B8,#REF!)</f>
        <v>#REF!</v>
      </c>
      <c r="EV8" s="80" t="e">
        <f>COUNTIFS(#REF!,$B8,#REF!,"&gt;0")</f>
        <v>#REF!</v>
      </c>
      <c r="EW8" s="83" t="e">
        <f>SUMIF(#REF!,$B8,#REF!)</f>
        <v>#REF!</v>
      </c>
      <c r="EX8" s="83" t="e">
        <f>COUNTIFS(#REF!,$B8,#REF!,"&gt;0")</f>
        <v>#REF!</v>
      </c>
      <c r="EY8" s="83" t="e">
        <f>SUMIF(#REF!,$B8,#REF!)</f>
        <v>#REF!</v>
      </c>
      <c r="EZ8" s="80" t="e">
        <f>EN8+ER8+EV8</f>
        <v>#REF!</v>
      </c>
      <c r="FA8" s="83" t="e">
        <f t="shared" ref="FA8" si="59">EO8+ES8+EW8</f>
        <v>#REF!</v>
      </c>
      <c r="FB8" s="83" t="e">
        <f t="shared" ref="FB8" si="60">EP8+ET8+EX8</f>
        <v>#REF!</v>
      </c>
      <c r="FC8" s="83" t="e">
        <f t="shared" ref="FC8" si="61">EQ8+EU8+EY8</f>
        <v>#REF!</v>
      </c>
      <c r="FD8" s="80" t="e">
        <f>COUNTIFS(#REF!,$B8,#REF!,"&gt;0")</f>
        <v>#REF!</v>
      </c>
      <c r="FE8" s="83" t="e">
        <f>SUMIF(#REF!,$B8,#REF!)</f>
        <v>#REF!</v>
      </c>
      <c r="FF8" s="83" t="e">
        <f>COUNTIFS(#REF!,$B8,#REF!,"&gt;0")</f>
        <v>#REF!</v>
      </c>
      <c r="FG8" s="83" t="e">
        <f>SUMIF(#REF!,$B8,#REF!)</f>
        <v>#REF!</v>
      </c>
      <c r="FH8" s="80" t="e">
        <f>COUNTIFS(#REF!,$B8,#REF!,"&gt;0")</f>
        <v>#REF!</v>
      </c>
      <c r="FI8" s="83" t="e">
        <f>SUMIF(#REF!,$B8,#REF!)</f>
        <v>#REF!</v>
      </c>
      <c r="FJ8" s="83" t="e">
        <f>COUNTIFS(#REF!,$B8,#REF!,"&gt;0")</f>
        <v>#REF!</v>
      </c>
      <c r="FK8" s="83" t="e">
        <f>SUMIF(#REF!,$B8,#REF!)</f>
        <v>#REF!</v>
      </c>
      <c r="FL8" s="80" t="e">
        <f>COUNTIFS(#REF!,$B8,#REF!,"&gt;0")</f>
        <v>#REF!</v>
      </c>
      <c r="FM8" s="83" t="e">
        <f>SUMIF(#REF!,$B8,#REF!)</f>
        <v>#REF!</v>
      </c>
      <c r="FN8" s="83" t="e">
        <f>COUNTIFS(#REF!,$B8,#REF!,"&gt;0")</f>
        <v>#REF!</v>
      </c>
      <c r="FO8" s="83" t="e">
        <f>SUMIF(#REF!,$B8,#REF!)</f>
        <v>#REF!</v>
      </c>
      <c r="FP8" s="80" t="e">
        <f>FD8+FH8+FL8</f>
        <v>#REF!</v>
      </c>
      <c r="FQ8" s="83" t="e">
        <f t="shared" ref="FQ8" si="62">FE8+FI8+FM8</f>
        <v>#REF!</v>
      </c>
      <c r="FR8" s="83" t="e">
        <f t="shared" ref="FR8" si="63">FF8+FJ8+FN8</f>
        <v>#REF!</v>
      </c>
      <c r="FS8" s="82" t="e">
        <f t="shared" ref="FS8" si="64">FG8+FK8+FO8</f>
        <v>#REF!</v>
      </c>
      <c r="FT8" s="80" t="e">
        <f>COUNTIFS(#REF!,$B8,#REF!,"&gt;0")</f>
        <v>#REF!</v>
      </c>
      <c r="FU8" s="83" t="e">
        <f>SUMIF(#REF!,$B8,#REF!)</f>
        <v>#REF!</v>
      </c>
      <c r="FV8" s="83" t="e">
        <f>COUNTIFS(#REF!,$B8,#REF!,"&gt;0")</f>
        <v>#REF!</v>
      </c>
      <c r="FW8" s="83" t="e">
        <f>SUMIF(#REF!,$B8,#REF!)</f>
        <v>#REF!</v>
      </c>
      <c r="FX8" s="80" t="e">
        <f>COUNTIFS(#REF!,$B8,#REF!,"&gt;0")</f>
        <v>#REF!</v>
      </c>
      <c r="FY8" s="83" t="e">
        <f>SUMIF(#REF!,$B8,#REF!)</f>
        <v>#REF!</v>
      </c>
      <c r="FZ8" s="83" t="e">
        <f>COUNTIFS(#REF!,$B8,#REF!,"&gt;0")</f>
        <v>#REF!</v>
      </c>
      <c r="GA8" s="83" t="e">
        <f>SUMIF(#REF!,$B8,#REF!)</f>
        <v>#REF!</v>
      </c>
      <c r="GB8" s="80" t="e">
        <f>COUNTIFS(#REF!,$B8,#REF!,"&gt;0")</f>
        <v>#REF!</v>
      </c>
      <c r="GC8" s="83" t="e">
        <f>SUMIF(#REF!,$B8,#REF!)</f>
        <v>#REF!</v>
      </c>
      <c r="GD8" s="83" t="e">
        <f>COUNTIFS(#REF!,$B8,#REF!,"&gt;0")</f>
        <v>#REF!</v>
      </c>
      <c r="GE8" s="83" t="e">
        <f>SUMIF(#REF!,$B8,#REF!)</f>
        <v>#REF!</v>
      </c>
      <c r="GF8" s="80" t="e">
        <f>FT8+FX8+GB8</f>
        <v>#REF!</v>
      </c>
      <c r="GG8" s="83" t="e">
        <f t="shared" ref="GG8" si="65">FU8+FY8+GC8</f>
        <v>#REF!</v>
      </c>
      <c r="GH8" s="83" t="e">
        <f t="shared" ref="GH8" si="66">FV8+FZ8+GD8</f>
        <v>#REF!</v>
      </c>
      <c r="GI8" s="82" t="e">
        <f t="shared" ref="GI8" si="67">FW8+GA8+GE8</f>
        <v>#REF!</v>
      </c>
      <c r="GJ8" s="80" t="e">
        <f>COUNTIFS(#REF!,$B8,#REF!,"&gt;0")</f>
        <v>#REF!</v>
      </c>
      <c r="GK8" s="83" t="e">
        <f>SUMIF(#REF!,$B8,#REF!)</f>
        <v>#REF!</v>
      </c>
      <c r="GL8" s="83" t="e">
        <f>COUNTIFS(#REF!,$B8,#REF!,"&gt;0")</f>
        <v>#REF!</v>
      </c>
      <c r="GM8" s="83" t="e">
        <f>SUMIF(#REF!,$B8,#REF!)</f>
        <v>#REF!</v>
      </c>
      <c r="GN8" s="80" t="e">
        <f>COUNTIFS(#REF!,$B8,#REF!,"&gt;0")</f>
        <v>#REF!</v>
      </c>
      <c r="GO8" s="83" t="e">
        <f>SUMIF(#REF!,$B8,#REF!)</f>
        <v>#REF!</v>
      </c>
      <c r="GP8" s="83" t="e">
        <f>COUNTIFS(#REF!,$B8,#REF!,"&gt;0")</f>
        <v>#REF!</v>
      </c>
      <c r="GQ8" s="83" t="e">
        <f>SUMIF(#REF!,$B8,#REF!)</f>
        <v>#REF!</v>
      </c>
      <c r="GR8" s="80" t="e">
        <f>COUNTIFS(#REF!,$B8,#REF!,"&gt;0")</f>
        <v>#REF!</v>
      </c>
      <c r="GS8" s="83" t="e">
        <f>SUMIF(#REF!,$B8,#REF!)</f>
        <v>#REF!</v>
      </c>
      <c r="GT8" s="83" t="e">
        <f>COUNTIFS(#REF!,$B8,#REF!,"&gt;0")</f>
        <v>#REF!</v>
      </c>
      <c r="GU8" s="83" t="e">
        <f>SUMIF(#REF!,$B8,#REF!)</f>
        <v>#REF!</v>
      </c>
      <c r="GV8" s="80" t="e">
        <f>GJ8+GN8+GR8</f>
        <v>#REF!</v>
      </c>
      <c r="GW8" s="83" t="e">
        <f t="shared" ref="GW8" si="68">GK8+GO8+GS8</f>
        <v>#REF!</v>
      </c>
      <c r="GX8" s="83" t="e">
        <f t="shared" ref="GX8" si="69">GL8+GP8+GT8</f>
        <v>#REF!</v>
      </c>
      <c r="GY8" s="82" t="e">
        <f t="shared" ref="GY8" si="70">GM8+GQ8+GU8</f>
        <v>#REF!</v>
      </c>
      <c r="GZ8" s="83" t="e">
        <f>COUNTIFS(#REF!,$B8,#REF!,"&gt;0")</f>
        <v>#REF!</v>
      </c>
      <c r="HA8" s="82" t="e">
        <f>SUMIF(#REF!,$B8,#REF!)</f>
        <v>#REF!</v>
      </c>
    </row>
    <row r="9" spans="1:209">
      <c r="A9" s="80" t="s">
        <v>30</v>
      </c>
      <c r="B9" s="81">
        <v>2</v>
      </c>
      <c r="C9" s="82" t="s">
        <v>31</v>
      </c>
      <c r="D9" s="80" t="e">
        <f t="shared" ref="D9:D38" si="71">SUM(T9,AJ9,AZ9,BP9)</f>
        <v>#REF!</v>
      </c>
      <c r="E9" s="83" t="e">
        <f>SUM(U9,AK9,BA9,BQ9)</f>
        <v>#REF!</v>
      </c>
      <c r="F9" s="83" t="e">
        <f t="shared" si="42"/>
        <v>#REF!</v>
      </c>
      <c r="G9" s="82" t="e">
        <f t="shared" si="43"/>
        <v>#REF!</v>
      </c>
      <c r="H9" s="80"/>
      <c r="I9" s="83" t="e">
        <f>SUMIF(#REF!,$B9,#REF!)</f>
        <v>#REF!</v>
      </c>
      <c r="J9" s="83"/>
      <c r="K9" s="82" t="e">
        <f>SUMIF(#REF!,$B9,#REF!)</f>
        <v>#REF!</v>
      </c>
      <c r="L9" s="80"/>
      <c r="M9" s="83" t="e">
        <f>SUMIF(#REF!,$B9,#REF!)</f>
        <v>#REF!</v>
      </c>
      <c r="N9" s="83"/>
      <c r="O9" s="82" t="e">
        <f>SUMIF(#REF!,$B9,#REF!)</f>
        <v>#REF!</v>
      </c>
      <c r="P9" s="80"/>
      <c r="Q9" s="83" t="e">
        <f>SUMIF(#REF!,$B9,#REF!)</f>
        <v>#REF!</v>
      </c>
      <c r="R9" s="83"/>
      <c r="S9" s="82" t="e">
        <f>SUMIF(#REF!,$B9,#REF!)</f>
        <v>#REF!</v>
      </c>
      <c r="T9" s="80" t="e">
        <f>COUNTIFS(#REF!,$B9,#REF!,"&gt;0")</f>
        <v>#REF!</v>
      </c>
      <c r="U9" s="83" t="e">
        <f>SUMIF(#REF!,$B9,#REF!)</f>
        <v>#REF!</v>
      </c>
      <c r="V9" s="83" t="e">
        <f>COUNTIFS(#REF!,$B9,#REF!,"&gt;0")</f>
        <v>#REF!</v>
      </c>
      <c r="W9" s="82" t="e">
        <f>SUMIF(#REF!,$B9,#REF!)</f>
        <v>#REF!</v>
      </c>
      <c r="X9" s="80"/>
      <c r="Y9" s="83" t="e">
        <f>SUMIF(#REF!,$B9,#REF!)</f>
        <v>#REF!</v>
      </c>
      <c r="Z9" s="83"/>
      <c r="AA9" s="82" t="e">
        <f>SUMIF(#REF!,$B9,#REF!)</f>
        <v>#REF!</v>
      </c>
      <c r="AB9" s="80"/>
      <c r="AC9" s="83" t="e">
        <f>SUMIF(#REF!,$B9,#REF!)</f>
        <v>#REF!</v>
      </c>
      <c r="AD9" s="83"/>
      <c r="AE9" s="82" t="e">
        <f>SUMIF(#REF!,$B9,#REF!)</f>
        <v>#REF!</v>
      </c>
      <c r="AF9" s="80"/>
      <c r="AG9" s="83" t="e">
        <f>SUMIF(#REF!,$B9,#REF!)</f>
        <v>#REF!</v>
      </c>
      <c r="AH9" s="83"/>
      <c r="AI9" s="82" t="e">
        <f>SUMIF(#REF!,$B9,#REF!)</f>
        <v>#REF!</v>
      </c>
      <c r="AJ9" s="80" t="e">
        <f>COUNTIFS(#REF!,$B9,#REF!,"&gt;0")</f>
        <v>#REF!</v>
      </c>
      <c r="AK9" s="83" t="e">
        <f>SUMIF(#REF!,$B9,#REF!)</f>
        <v>#REF!</v>
      </c>
      <c r="AL9" s="83" t="e">
        <f>COUNTIFS(#REF!,$B9,#REF!,"&gt;0")</f>
        <v>#REF!</v>
      </c>
      <c r="AM9" s="82" t="e">
        <f>SUMIF(#REF!,$B9,#REF!)</f>
        <v>#REF!</v>
      </c>
      <c r="AN9" s="80"/>
      <c r="AO9" s="83" t="e">
        <f>SUMIF(#REF!,$B9,#REF!)</f>
        <v>#REF!</v>
      </c>
      <c r="AP9" s="83"/>
      <c r="AQ9" s="82" t="e">
        <f>SUMIF(#REF!,$B9,#REF!)</f>
        <v>#REF!</v>
      </c>
      <c r="AR9" s="80"/>
      <c r="AS9" s="83" t="e">
        <f>SUMIF(#REF!,$B9,#REF!)</f>
        <v>#REF!</v>
      </c>
      <c r="AT9" s="83"/>
      <c r="AU9" s="82" t="e">
        <f>SUMIF(#REF!,$B9,#REF!)</f>
        <v>#REF!</v>
      </c>
      <c r="AV9" s="80"/>
      <c r="AW9" s="83" t="e">
        <f>SUMIF(#REF!,$B9,#REF!)</f>
        <v>#REF!</v>
      </c>
      <c r="AX9" s="83"/>
      <c r="AY9" s="82" t="e">
        <f>SUMIF(#REF!,$B9,#REF!)</f>
        <v>#REF!</v>
      </c>
      <c r="AZ9" s="80" t="e">
        <f>COUNTIFS(#REF!,$B9,#REF!,"&gt;0")</f>
        <v>#REF!</v>
      </c>
      <c r="BA9" s="83" t="e">
        <f>SUMIF(#REF!,$B9,#REF!)</f>
        <v>#REF!</v>
      </c>
      <c r="BB9" s="83" t="e">
        <f>COUNTIFS(#REF!,$B9,#REF!,"&gt;0")</f>
        <v>#REF!</v>
      </c>
      <c r="BC9" s="82" t="e">
        <f>SUMIF(#REF!,$B9,#REF!)</f>
        <v>#REF!</v>
      </c>
      <c r="BD9" s="80"/>
      <c r="BE9" s="83" t="e">
        <f>SUMIF(#REF!,$B9,#REF!)</f>
        <v>#REF!</v>
      </c>
      <c r="BF9" s="83"/>
      <c r="BG9" s="82" t="e">
        <f>SUMIF(#REF!,$B9,#REF!)</f>
        <v>#REF!</v>
      </c>
      <c r="BH9" s="80"/>
      <c r="BI9" s="83" t="e">
        <f>SUMIF(#REF!,$B9,#REF!)</f>
        <v>#REF!</v>
      </c>
      <c r="BJ9" s="83"/>
      <c r="BK9" s="82" t="e">
        <f>SUMIF(#REF!,$B9,#REF!)</f>
        <v>#REF!</v>
      </c>
      <c r="BL9" s="80"/>
      <c r="BM9" s="83" t="e">
        <f>SUMIF(#REF!,$B9,#REF!)</f>
        <v>#REF!</v>
      </c>
      <c r="BN9" s="83"/>
      <c r="BO9" s="82" t="e">
        <f>SUMIF(#REF!,$B9,#REF!)</f>
        <v>#REF!</v>
      </c>
      <c r="BP9" s="80" t="e">
        <f>COUNTIFS(#REF!,$B9,#REF!,"&gt;0")</f>
        <v>#REF!</v>
      </c>
      <c r="BQ9" s="83" t="e">
        <f>SUMIF(#REF!,$B9,#REF!)</f>
        <v>#REF!</v>
      </c>
      <c r="BR9" s="83" t="e">
        <f>COUNTIFS(#REF!,$B9,#REF!,"&gt;0")</f>
        <v>#REF!</v>
      </c>
      <c r="BS9" s="82" t="e">
        <f>SUMIF(#REF!,$B9,#REF!)</f>
        <v>#REF!</v>
      </c>
      <c r="BT9" s="83" t="e">
        <f>COUNTIFS(#REF!,$B9,#REF!,"&gt;0")</f>
        <v>#REF!</v>
      </c>
      <c r="BU9" s="82" t="e">
        <f>SUMIF(#REF!,$B9,#REF!)</f>
        <v>#REF!</v>
      </c>
      <c r="BV9" s="80" t="e">
        <f t="shared" ref="BV9:BV36" si="72">SUM(CL9,DB9,DR9,EH9)</f>
        <v>#REF!</v>
      </c>
      <c r="BW9" s="83" t="e">
        <f>SUM(CM9,DC9,DS9,EI9)</f>
        <v>#REF!</v>
      </c>
      <c r="BX9" s="83" t="e">
        <f t="shared" si="45"/>
        <v>#REF!</v>
      </c>
      <c r="BY9" s="82" t="e">
        <f t="shared" si="46"/>
        <v>#REF!</v>
      </c>
      <c r="BZ9" s="80" t="e">
        <f>COUNTIFS(#REF!,$B9,#REF!,"&gt;0")</f>
        <v>#REF!</v>
      </c>
      <c r="CA9" s="83" t="e">
        <f>SUMIF(#REF!,$B9,#REF!)</f>
        <v>#REF!</v>
      </c>
      <c r="CB9" s="83" t="e">
        <f>COUNTIFS(#REF!,$B9,#REF!,"&gt;0")</f>
        <v>#REF!</v>
      </c>
      <c r="CC9" s="82" t="e">
        <f>SUMIF(#REF!,$B9,#REF!)</f>
        <v>#REF!</v>
      </c>
      <c r="CD9" s="80" t="e">
        <f>COUNTIFS(#REF!,$B9,#REF!,"&gt;0")</f>
        <v>#REF!</v>
      </c>
      <c r="CE9" s="83" t="e">
        <f>SUMIF(#REF!,$B9,#REF!)</f>
        <v>#REF!</v>
      </c>
      <c r="CF9" s="83" t="e">
        <f>COUNTIFS(#REF!,$B9,#REF!,"&gt;0")</f>
        <v>#REF!</v>
      </c>
      <c r="CG9" s="82" t="e">
        <f>SUMIF(#REF!,$B9,#REF!)</f>
        <v>#REF!</v>
      </c>
      <c r="CH9" s="80" t="e">
        <f>COUNTIFS(#REF!,$B9,#REF!,"&gt;0")</f>
        <v>#REF!</v>
      </c>
      <c r="CI9" s="83" t="e">
        <f>SUMIF(#REF!,$B9,#REF!)</f>
        <v>#REF!</v>
      </c>
      <c r="CJ9" s="83" t="e">
        <f>COUNTIFS(#REF!,$B9,#REF!,"&gt;0")</f>
        <v>#REF!</v>
      </c>
      <c r="CK9" s="82" t="e">
        <f>SUMIF(#REF!,$B9,#REF!)</f>
        <v>#REF!</v>
      </c>
      <c r="CL9" s="80" t="e">
        <f t="shared" ref="CL9:CL12" si="73">BZ9+CD9+CH9</f>
        <v>#REF!</v>
      </c>
      <c r="CM9" s="83" t="e">
        <f t="shared" si="47"/>
        <v>#REF!</v>
      </c>
      <c r="CN9" s="83" t="e">
        <f t="shared" si="48"/>
        <v>#REF!</v>
      </c>
      <c r="CO9" s="82" t="e">
        <f t="shared" si="49"/>
        <v>#REF!</v>
      </c>
      <c r="CP9" s="80" t="e">
        <f>COUNTIFS(#REF!,$B9,#REF!,"&gt;0")</f>
        <v>#REF!</v>
      </c>
      <c r="CQ9" s="83" t="e">
        <f>SUMIF(#REF!,$B9,#REF!)</f>
        <v>#REF!</v>
      </c>
      <c r="CR9" s="83" t="e">
        <f>COUNTIFS(#REF!,$B9,#REF!,"&gt;0")</f>
        <v>#REF!</v>
      </c>
      <c r="CS9" s="82" t="e">
        <f>SUMIF(#REF!,$B9,#REF!)</f>
        <v>#REF!</v>
      </c>
      <c r="CT9" s="80" t="e">
        <f>COUNTIFS(#REF!,$B9,#REF!,"&gt;0")</f>
        <v>#REF!</v>
      </c>
      <c r="CU9" s="83" t="e">
        <f>SUMIF(#REF!,$B9,#REF!)</f>
        <v>#REF!</v>
      </c>
      <c r="CV9" s="83" t="e">
        <f>COUNTIFS(#REF!,$B9,#REF!,"&gt;0")</f>
        <v>#REF!</v>
      </c>
      <c r="CW9" s="82" t="e">
        <f>SUMIF(#REF!,$B9,#REF!)</f>
        <v>#REF!</v>
      </c>
      <c r="CX9" s="80" t="e">
        <f>COUNTIFS(#REF!,$B9,#REF!,"&gt;0")</f>
        <v>#REF!</v>
      </c>
      <c r="CY9" s="83" t="e">
        <f>SUMIF(#REF!,$B9,#REF!)</f>
        <v>#REF!</v>
      </c>
      <c r="CZ9" s="83" t="e">
        <f>COUNTIFS(#REF!,$B9,#REF!,"&gt;0")</f>
        <v>#REF!</v>
      </c>
      <c r="DA9" s="82" t="e">
        <f>SUMIF(#REF!,$B9,#REF!)</f>
        <v>#REF!</v>
      </c>
      <c r="DB9" s="80" t="e">
        <f t="shared" ref="DB9:DB12" si="74">CP9+CT9+CX9</f>
        <v>#REF!</v>
      </c>
      <c r="DC9" s="83" t="e">
        <f t="shared" ref="DC9:DC12" si="75">CQ9+CU9+CY9</f>
        <v>#REF!</v>
      </c>
      <c r="DD9" s="83" t="e">
        <f t="shared" ref="DD9:DD12" si="76">CR9+CV9+CZ9</f>
        <v>#REF!</v>
      </c>
      <c r="DE9" s="82" t="e">
        <f t="shared" ref="DE9:DE12" si="77">CS9+CW9+DA9</f>
        <v>#REF!</v>
      </c>
      <c r="DF9" s="80" t="e">
        <f>COUNTIFS(#REF!,$B9,#REF!,"&gt;0")</f>
        <v>#REF!</v>
      </c>
      <c r="DG9" s="83" t="e">
        <f>SUMIF(#REF!,$B9,#REF!)</f>
        <v>#REF!</v>
      </c>
      <c r="DH9" s="83" t="e">
        <f>COUNTIFS(#REF!,$B9,#REF!,"&gt;0")</f>
        <v>#REF!</v>
      </c>
      <c r="DI9" s="82" t="e">
        <f>SUMIF(#REF!,$B9,#REF!)</f>
        <v>#REF!</v>
      </c>
      <c r="DJ9" s="80" t="e">
        <f>COUNTIFS(#REF!,$B9,#REF!,"&gt;0")</f>
        <v>#REF!</v>
      </c>
      <c r="DK9" s="83" t="e">
        <f>SUMIF(#REF!,$B9,#REF!)</f>
        <v>#REF!</v>
      </c>
      <c r="DL9" s="83" t="e">
        <f>COUNTIFS(#REF!,$B9,#REF!,"&gt;0")</f>
        <v>#REF!</v>
      </c>
      <c r="DM9" s="82" t="e">
        <f>SUMIF(#REF!,$B9,#REF!)</f>
        <v>#REF!</v>
      </c>
      <c r="DN9" s="80" t="e">
        <f>COUNTIFS(#REF!,$B9,#REF!,"&gt;0")</f>
        <v>#REF!</v>
      </c>
      <c r="DO9" s="83" t="e">
        <f>SUMIF(#REF!,$B9,#REF!)</f>
        <v>#REF!</v>
      </c>
      <c r="DP9" s="83" t="e">
        <f>COUNTIFS(#REF!,$B9,#REF!,"&gt;0")</f>
        <v>#REF!</v>
      </c>
      <c r="DQ9" s="82" t="e">
        <f>SUMIF(#REF!,$B9,#REF!)</f>
        <v>#REF!</v>
      </c>
      <c r="DR9" s="80" t="e">
        <f t="shared" ref="DR9:DR12" si="78">DF9+DJ9+DN9</f>
        <v>#REF!</v>
      </c>
      <c r="DS9" s="83" t="e">
        <f t="shared" ref="DS9:DS12" si="79">DG9+DK9+DO9</f>
        <v>#REF!</v>
      </c>
      <c r="DT9" s="83" t="e">
        <f t="shared" ref="DT9:DT12" si="80">DH9+DL9+DP9</f>
        <v>#REF!</v>
      </c>
      <c r="DU9" s="82" t="e">
        <f t="shared" ref="DU9:DU12" si="81">DI9+DM9+DQ9</f>
        <v>#REF!</v>
      </c>
      <c r="DV9" s="80" t="e">
        <f>COUNTIFS(#REF!,$B9,#REF!,"&gt;0")</f>
        <v>#REF!</v>
      </c>
      <c r="DW9" s="83" t="e">
        <f>SUMIF(#REF!,$B9,#REF!)</f>
        <v>#REF!</v>
      </c>
      <c r="DX9" s="83" t="e">
        <f>COUNTIFS(#REF!,$B9,#REF!,"&gt;0")</f>
        <v>#REF!</v>
      </c>
      <c r="DY9" s="82" t="e">
        <f>SUMIF(#REF!,$B9,#REF!)</f>
        <v>#REF!</v>
      </c>
      <c r="DZ9" s="80" t="e">
        <f>COUNTIFS(#REF!,$B9,#REF!,"&gt;0")</f>
        <v>#REF!</v>
      </c>
      <c r="EA9" s="83" t="e">
        <f>SUMIF(#REF!,$B9,#REF!)</f>
        <v>#REF!</v>
      </c>
      <c r="EB9" s="83" t="e">
        <f>COUNTIFS(#REF!,$B9,#REF!,"&gt;0")</f>
        <v>#REF!</v>
      </c>
      <c r="EC9" s="82" t="e">
        <f>SUMIF(#REF!,$B9,#REF!)</f>
        <v>#REF!</v>
      </c>
      <c r="ED9" s="80" t="e">
        <f>COUNTIFS(#REF!,$B9,#REF!,"&gt;0")</f>
        <v>#REF!</v>
      </c>
      <c r="EE9" s="83" t="e">
        <f>SUMIF(#REF!,$B9,#REF!)</f>
        <v>#REF!</v>
      </c>
      <c r="EF9" s="83" t="e">
        <f>COUNTIFS(#REF!,$B9,#REF!,"&gt;0")</f>
        <v>#REF!</v>
      </c>
      <c r="EG9" s="82" t="e">
        <f>SUMIF(#REF!,$B9,#REF!)</f>
        <v>#REF!</v>
      </c>
      <c r="EH9" s="80" t="e">
        <f t="shared" ref="EH9:EH12" si="82">DV9+DZ9+ED9</f>
        <v>#REF!</v>
      </c>
      <c r="EI9" s="83" t="e">
        <f t="shared" ref="EI9:EI12" si="83">DW9+EA9+EE9</f>
        <v>#REF!</v>
      </c>
      <c r="EJ9" s="83" t="e">
        <f t="shared" ref="EJ9:EJ12" si="84">DX9+EB9+EF9</f>
        <v>#REF!</v>
      </c>
      <c r="EK9" s="82" t="e">
        <f t="shared" ref="EK9:EK12" si="85">DY9+EC9+EG9</f>
        <v>#REF!</v>
      </c>
      <c r="EL9" s="83" t="e">
        <f>COUNTIFS(#REF!,$B9,#REF!,"&gt;0")</f>
        <v>#REF!</v>
      </c>
      <c r="EM9" s="82" t="e">
        <f>SUMIF(#REF!,$B9,#REF!)</f>
        <v>#REF!</v>
      </c>
      <c r="EN9" s="80" t="e">
        <f>COUNTIFS(#REF!,$B9,#REF!,"&gt;0")</f>
        <v>#REF!</v>
      </c>
      <c r="EO9" s="83" t="e">
        <f>SUMIF(#REF!,$B9,#REF!)</f>
        <v>#REF!</v>
      </c>
      <c r="EP9" s="83" t="e">
        <f>COUNTIFS(#REF!,$B9,#REF!,"&gt;0")</f>
        <v>#REF!</v>
      </c>
      <c r="EQ9" s="82" t="e">
        <f>SUMIF(#REF!,$B9,#REF!)</f>
        <v>#REF!</v>
      </c>
      <c r="ER9" s="80" t="e">
        <f>COUNTIFS(#REF!,$B9,#REF!,"&gt;0")</f>
        <v>#REF!</v>
      </c>
      <c r="ES9" s="83" t="e">
        <f>SUMIF(#REF!,$B9,#REF!)</f>
        <v>#REF!</v>
      </c>
      <c r="ET9" s="83" t="e">
        <f>COUNTIFS(#REF!,$B9,#REF!,"&gt;0")</f>
        <v>#REF!</v>
      </c>
      <c r="EU9" s="82" t="e">
        <f>SUMIF(#REF!,$B9,#REF!)</f>
        <v>#REF!</v>
      </c>
      <c r="EV9" s="80" t="e">
        <f>COUNTIFS(#REF!,$B9,#REF!,"&gt;0")</f>
        <v>#REF!</v>
      </c>
      <c r="EW9" s="83" t="e">
        <f>SUMIF(#REF!,$B9,#REF!)</f>
        <v>#REF!</v>
      </c>
      <c r="EX9" s="83" t="e">
        <f>COUNTIFS(#REF!,$B9,#REF!,"&gt;0")</f>
        <v>#REF!</v>
      </c>
      <c r="EY9" s="82" t="e">
        <f>SUMIF(#REF!,$B9,#REF!)</f>
        <v>#REF!</v>
      </c>
      <c r="EZ9" s="80" t="e">
        <f t="shared" ref="EZ9:EZ12" si="86">EN9+ER9+EV9</f>
        <v>#REF!</v>
      </c>
      <c r="FA9" s="83" t="e">
        <f t="shared" ref="FA9:FA12" si="87">EO9+ES9+EW9</f>
        <v>#REF!</v>
      </c>
      <c r="FB9" s="83" t="e">
        <f t="shared" ref="FB9:FB12" si="88">EP9+ET9+EX9</f>
        <v>#REF!</v>
      </c>
      <c r="FC9" s="82" t="e">
        <f t="shared" ref="FC9:FC12" si="89">EQ9+EU9+EY9</f>
        <v>#REF!</v>
      </c>
      <c r="FD9" s="80" t="e">
        <f>COUNTIFS(#REF!,$B9,#REF!,"&gt;0")</f>
        <v>#REF!</v>
      </c>
      <c r="FE9" s="83" t="e">
        <f>SUMIF(#REF!,$B9,#REF!)</f>
        <v>#REF!</v>
      </c>
      <c r="FF9" s="83" t="e">
        <f>COUNTIFS(#REF!,$B9,#REF!,"&gt;0")</f>
        <v>#REF!</v>
      </c>
      <c r="FG9" s="82" t="e">
        <f>SUMIF(#REF!,$B9,#REF!)</f>
        <v>#REF!</v>
      </c>
      <c r="FH9" s="80" t="e">
        <f>COUNTIFS(#REF!,$B9,#REF!,"&gt;0")</f>
        <v>#REF!</v>
      </c>
      <c r="FI9" s="83" t="e">
        <f>SUMIF(#REF!,$B9,#REF!)</f>
        <v>#REF!</v>
      </c>
      <c r="FJ9" s="83" t="e">
        <f>COUNTIFS(#REF!,$B9,#REF!,"&gt;0")</f>
        <v>#REF!</v>
      </c>
      <c r="FK9" s="82" t="e">
        <f>SUMIF(#REF!,$B9,#REF!)</f>
        <v>#REF!</v>
      </c>
      <c r="FL9" s="80" t="e">
        <f>COUNTIFS(#REF!,$B9,#REF!,"&gt;0")</f>
        <v>#REF!</v>
      </c>
      <c r="FM9" s="83" t="e">
        <f>SUMIF(#REF!,$B9,#REF!)</f>
        <v>#REF!</v>
      </c>
      <c r="FN9" s="83" t="e">
        <f>COUNTIFS(#REF!,$B9,#REF!,"&gt;0")</f>
        <v>#REF!</v>
      </c>
      <c r="FO9" s="82" t="e">
        <f>SUMIF(#REF!,$B9,#REF!)</f>
        <v>#REF!</v>
      </c>
      <c r="FP9" s="80" t="e">
        <f t="shared" ref="FP9:FP12" si="90">FD9+FH9+FL9</f>
        <v>#REF!</v>
      </c>
      <c r="FQ9" s="83" t="e">
        <f t="shared" ref="FQ9:FQ12" si="91">FE9+FI9+FM9</f>
        <v>#REF!</v>
      </c>
      <c r="FR9" s="83" t="e">
        <f t="shared" ref="FR9:FR12" si="92">FF9+FJ9+FN9</f>
        <v>#REF!</v>
      </c>
      <c r="FS9" s="82" t="e">
        <f t="shared" ref="FS9:FS12" si="93">FG9+FK9+FO9</f>
        <v>#REF!</v>
      </c>
      <c r="FT9" s="80" t="e">
        <f>COUNTIFS(#REF!,$B9,#REF!,"&gt;0")</f>
        <v>#REF!</v>
      </c>
      <c r="FU9" s="83" t="e">
        <f>SUMIF(#REF!,$B9,#REF!)</f>
        <v>#REF!</v>
      </c>
      <c r="FV9" s="83" t="e">
        <f>COUNTIFS(#REF!,$B9,#REF!,"&gt;0")</f>
        <v>#REF!</v>
      </c>
      <c r="FW9" s="82" t="e">
        <f>SUMIF(#REF!,$B9,#REF!)</f>
        <v>#REF!</v>
      </c>
      <c r="FX9" s="80" t="e">
        <f>COUNTIFS(#REF!,$B9,#REF!,"&gt;0")</f>
        <v>#REF!</v>
      </c>
      <c r="FY9" s="83" t="e">
        <f>SUMIF(#REF!,$B9,#REF!)</f>
        <v>#REF!</v>
      </c>
      <c r="FZ9" s="83" t="e">
        <f>COUNTIFS(#REF!,$B9,#REF!,"&gt;0")</f>
        <v>#REF!</v>
      </c>
      <c r="GA9" s="82" t="e">
        <f>SUMIF(#REF!,$B9,#REF!)</f>
        <v>#REF!</v>
      </c>
      <c r="GB9" s="80" t="e">
        <f>COUNTIFS(#REF!,$B9,#REF!,"&gt;0")</f>
        <v>#REF!</v>
      </c>
      <c r="GC9" s="83" t="e">
        <f>SUMIF(#REF!,$B9,#REF!)</f>
        <v>#REF!</v>
      </c>
      <c r="GD9" s="83" t="e">
        <f>COUNTIFS(#REF!,$B9,#REF!,"&gt;0")</f>
        <v>#REF!</v>
      </c>
      <c r="GE9" s="82" t="e">
        <f>SUMIF(#REF!,$B9,#REF!)</f>
        <v>#REF!</v>
      </c>
      <c r="GF9" s="80" t="e">
        <f t="shared" ref="GF9:GF12" si="94">FT9+FX9+GB9</f>
        <v>#REF!</v>
      </c>
      <c r="GG9" s="83" t="e">
        <f t="shared" ref="GG9:GG12" si="95">FU9+FY9+GC9</f>
        <v>#REF!</v>
      </c>
      <c r="GH9" s="83" t="e">
        <f t="shared" ref="GH9:GH12" si="96">FV9+FZ9+GD9</f>
        <v>#REF!</v>
      </c>
      <c r="GI9" s="82" t="e">
        <f t="shared" ref="GI9:GI12" si="97">FW9+GA9+GE9</f>
        <v>#REF!</v>
      </c>
      <c r="GJ9" s="80" t="e">
        <f>COUNTIFS(#REF!,$B9,#REF!,"&gt;0")</f>
        <v>#REF!</v>
      </c>
      <c r="GK9" s="83" t="e">
        <f>SUMIF(#REF!,$B9,#REF!)</f>
        <v>#REF!</v>
      </c>
      <c r="GL9" s="83" t="e">
        <f>COUNTIFS(#REF!,$B9,#REF!,"&gt;0")</f>
        <v>#REF!</v>
      </c>
      <c r="GM9" s="82" t="e">
        <f>SUMIF(#REF!,$B9,#REF!)</f>
        <v>#REF!</v>
      </c>
      <c r="GN9" s="80" t="e">
        <f>COUNTIFS(#REF!,$B9,#REF!,"&gt;0")</f>
        <v>#REF!</v>
      </c>
      <c r="GO9" s="83" t="e">
        <f>SUMIF(#REF!,$B9,#REF!)</f>
        <v>#REF!</v>
      </c>
      <c r="GP9" s="83" t="e">
        <f>COUNTIFS(#REF!,$B9,#REF!,"&gt;0")</f>
        <v>#REF!</v>
      </c>
      <c r="GQ9" s="82" t="e">
        <f>SUMIF(#REF!,$B9,#REF!)</f>
        <v>#REF!</v>
      </c>
      <c r="GR9" s="80" t="e">
        <f>COUNTIFS(#REF!,$B9,#REF!,"&gt;0")</f>
        <v>#REF!</v>
      </c>
      <c r="GS9" s="83" t="e">
        <f>SUMIF(#REF!,$B9,#REF!)</f>
        <v>#REF!</v>
      </c>
      <c r="GT9" s="83" t="e">
        <f>COUNTIFS(#REF!,$B9,#REF!,"&gt;0")</f>
        <v>#REF!</v>
      </c>
      <c r="GU9" s="82" t="e">
        <f>SUMIF(#REF!,$B9,#REF!)</f>
        <v>#REF!</v>
      </c>
      <c r="GV9" s="80" t="e">
        <f t="shared" ref="GV9:GV12" si="98">GJ9+GN9+GR9</f>
        <v>#REF!</v>
      </c>
      <c r="GW9" s="83" t="e">
        <f t="shared" ref="GW9:GW12" si="99">GK9+GO9+GS9</f>
        <v>#REF!</v>
      </c>
      <c r="GX9" s="83" t="e">
        <f t="shared" ref="GX9:GX12" si="100">GL9+GP9+GT9</f>
        <v>#REF!</v>
      </c>
      <c r="GY9" s="82" t="e">
        <f t="shared" ref="GY9:GY12" si="101">GM9+GQ9+GU9</f>
        <v>#REF!</v>
      </c>
      <c r="GZ9" s="83" t="e">
        <f>COUNTIFS(#REF!,$B9,#REF!,"&gt;0")</f>
        <v>#REF!</v>
      </c>
      <c r="HA9" s="82" t="e">
        <f>SUMIF(#REF!,$B9,#REF!)</f>
        <v>#REF!</v>
      </c>
    </row>
    <row r="10" spans="1:209">
      <c r="A10" s="80" t="s">
        <v>32</v>
      </c>
      <c r="B10" s="81">
        <v>3</v>
      </c>
      <c r="C10" s="82" t="s">
        <v>33</v>
      </c>
      <c r="D10" s="80" t="e">
        <f t="shared" si="71"/>
        <v>#REF!</v>
      </c>
      <c r="E10" s="83" t="e">
        <f t="shared" si="41"/>
        <v>#REF!</v>
      </c>
      <c r="F10" s="83" t="e">
        <f t="shared" si="42"/>
        <v>#REF!</v>
      </c>
      <c r="G10" s="82" t="e">
        <f t="shared" si="43"/>
        <v>#REF!</v>
      </c>
      <c r="H10" s="80"/>
      <c r="I10" s="83" t="e">
        <f>SUMIF(#REF!,$B10,#REF!)</f>
        <v>#REF!</v>
      </c>
      <c r="J10" s="83"/>
      <c r="K10" s="82" t="e">
        <f>SUMIF(#REF!,$B10,#REF!)</f>
        <v>#REF!</v>
      </c>
      <c r="L10" s="80"/>
      <c r="M10" s="83" t="e">
        <f>SUMIF(#REF!,$B10,#REF!)</f>
        <v>#REF!</v>
      </c>
      <c r="N10" s="83"/>
      <c r="O10" s="82" t="e">
        <f>SUMIF(#REF!,$B10,#REF!)</f>
        <v>#REF!</v>
      </c>
      <c r="P10" s="80"/>
      <c r="Q10" s="83" t="e">
        <f>SUMIF(#REF!,$B10,#REF!)</f>
        <v>#REF!</v>
      </c>
      <c r="R10" s="83"/>
      <c r="S10" s="82" t="e">
        <f>SUMIF(#REF!,$B10,#REF!)</f>
        <v>#REF!</v>
      </c>
      <c r="T10" s="80" t="e">
        <f>COUNTIFS(#REF!,$B10,#REF!,"&gt;0")</f>
        <v>#REF!</v>
      </c>
      <c r="U10" s="83" t="e">
        <f>SUMIF(#REF!,$B10,#REF!)</f>
        <v>#REF!</v>
      </c>
      <c r="V10" s="83" t="e">
        <f>COUNTIFS(#REF!,$B10,#REF!,"&gt;0")</f>
        <v>#REF!</v>
      </c>
      <c r="W10" s="82" t="e">
        <f>SUMIF(#REF!,$B10,#REF!)</f>
        <v>#REF!</v>
      </c>
      <c r="X10" s="80"/>
      <c r="Y10" s="83" t="e">
        <f>SUMIF(#REF!,$B10,#REF!)</f>
        <v>#REF!</v>
      </c>
      <c r="Z10" s="83"/>
      <c r="AA10" s="82" t="e">
        <f>SUMIF(#REF!,$B10,#REF!)</f>
        <v>#REF!</v>
      </c>
      <c r="AB10" s="80"/>
      <c r="AC10" s="83" t="e">
        <f>SUMIF(#REF!,$B10,#REF!)</f>
        <v>#REF!</v>
      </c>
      <c r="AD10" s="83"/>
      <c r="AE10" s="82" t="e">
        <f>SUMIF(#REF!,$B10,#REF!)</f>
        <v>#REF!</v>
      </c>
      <c r="AF10" s="80"/>
      <c r="AG10" s="83" t="e">
        <f>SUMIF(#REF!,$B10,#REF!)</f>
        <v>#REF!</v>
      </c>
      <c r="AH10" s="83"/>
      <c r="AI10" s="82" t="e">
        <f>SUMIF(#REF!,$B10,#REF!)</f>
        <v>#REF!</v>
      </c>
      <c r="AJ10" s="80" t="e">
        <f>COUNTIFS(#REF!,$B10,#REF!,"&gt;0")</f>
        <v>#REF!</v>
      </c>
      <c r="AK10" s="83" t="e">
        <f>SUMIF(#REF!,$B10,#REF!)</f>
        <v>#REF!</v>
      </c>
      <c r="AL10" s="83" t="e">
        <f>COUNTIFS(#REF!,$B10,#REF!,"&gt;0")</f>
        <v>#REF!</v>
      </c>
      <c r="AM10" s="82" t="e">
        <f>SUMIF(#REF!,$B10,#REF!)</f>
        <v>#REF!</v>
      </c>
      <c r="AN10" s="80"/>
      <c r="AO10" s="83" t="e">
        <f>SUMIF(#REF!,$B10,#REF!)</f>
        <v>#REF!</v>
      </c>
      <c r="AP10" s="83"/>
      <c r="AQ10" s="82" t="e">
        <f>SUMIF(#REF!,$B10,#REF!)</f>
        <v>#REF!</v>
      </c>
      <c r="AR10" s="80"/>
      <c r="AS10" s="83" t="e">
        <f>SUMIF(#REF!,$B10,#REF!)</f>
        <v>#REF!</v>
      </c>
      <c r="AT10" s="83"/>
      <c r="AU10" s="82" t="e">
        <f>SUMIF(#REF!,$B10,#REF!)</f>
        <v>#REF!</v>
      </c>
      <c r="AV10" s="80"/>
      <c r="AW10" s="83" t="e">
        <f>SUMIF(#REF!,$B10,#REF!)</f>
        <v>#REF!</v>
      </c>
      <c r="AX10" s="83"/>
      <c r="AY10" s="82" t="e">
        <f>SUMIF(#REF!,$B10,#REF!)</f>
        <v>#REF!</v>
      </c>
      <c r="AZ10" s="80" t="e">
        <f>COUNTIFS(#REF!,$B10,#REF!,"&gt;0")</f>
        <v>#REF!</v>
      </c>
      <c r="BA10" s="83" t="e">
        <f>SUMIF(#REF!,$B10,#REF!)</f>
        <v>#REF!</v>
      </c>
      <c r="BB10" s="83" t="e">
        <f>COUNTIFS(#REF!,$B10,#REF!,"&gt;0")</f>
        <v>#REF!</v>
      </c>
      <c r="BC10" s="82" t="e">
        <f>SUMIF(#REF!,$B10,#REF!)</f>
        <v>#REF!</v>
      </c>
      <c r="BD10" s="80"/>
      <c r="BE10" s="83" t="e">
        <f>SUMIF(#REF!,$B10,#REF!)</f>
        <v>#REF!</v>
      </c>
      <c r="BF10" s="83"/>
      <c r="BG10" s="82" t="e">
        <f>SUMIF(#REF!,$B10,#REF!)</f>
        <v>#REF!</v>
      </c>
      <c r="BH10" s="80"/>
      <c r="BI10" s="83" t="e">
        <f>SUMIF(#REF!,$B10,#REF!)</f>
        <v>#REF!</v>
      </c>
      <c r="BJ10" s="83"/>
      <c r="BK10" s="82" t="e">
        <f>SUMIF(#REF!,$B10,#REF!)</f>
        <v>#REF!</v>
      </c>
      <c r="BL10" s="80"/>
      <c r="BM10" s="83" t="e">
        <f>SUMIF(#REF!,$B10,#REF!)</f>
        <v>#REF!</v>
      </c>
      <c r="BN10" s="83"/>
      <c r="BO10" s="82" t="e">
        <f>SUMIF(#REF!,$B10,#REF!)</f>
        <v>#REF!</v>
      </c>
      <c r="BP10" s="80" t="e">
        <f>COUNTIFS(#REF!,$B10,#REF!,"&gt;0")</f>
        <v>#REF!</v>
      </c>
      <c r="BQ10" s="83" t="e">
        <f>SUMIF(#REF!,$B10,#REF!)</f>
        <v>#REF!</v>
      </c>
      <c r="BR10" s="83" t="e">
        <f>COUNTIFS(#REF!,$B10,#REF!,"&gt;0")</f>
        <v>#REF!</v>
      </c>
      <c r="BS10" s="82" t="e">
        <f>SUMIF(#REF!,$B10,#REF!)</f>
        <v>#REF!</v>
      </c>
      <c r="BT10" s="83" t="e">
        <f>COUNTIFS(#REF!,$B10,#REF!,"&gt;0")</f>
        <v>#REF!</v>
      </c>
      <c r="BU10" s="82" t="e">
        <f>SUMIF(#REF!,$B10,#REF!)</f>
        <v>#REF!</v>
      </c>
      <c r="BV10" s="80" t="e">
        <f t="shared" si="72"/>
        <v>#REF!</v>
      </c>
      <c r="BW10" s="83" t="e">
        <f t="shared" ref="BW10:BW18" si="102">SUM(CM10,DC10,DS10,EI10)</f>
        <v>#REF!</v>
      </c>
      <c r="BX10" s="83" t="e">
        <f t="shared" si="45"/>
        <v>#REF!</v>
      </c>
      <c r="BY10" s="82" t="e">
        <f t="shared" si="46"/>
        <v>#REF!</v>
      </c>
      <c r="BZ10" s="80" t="e">
        <f>COUNTIFS(#REF!,$B10,#REF!,"&gt;0")</f>
        <v>#REF!</v>
      </c>
      <c r="CA10" s="83" t="e">
        <f>SUMIF(#REF!,$B10,#REF!)</f>
        <v>#REF!</v>
      </c>
      <c r="CB10" s="83" t="e">
        <f>COUNTIFS(#REF!,$B10,#REF!,"&gt;0")</f>
        <v>#REF!</v>
      </c>
      <c r="CC10" s="82" t="e">
        <f>SUMIF(#REF!,$B10,#REF!)</f>
        <v>#REF!</v>
      </c>
      <c r="CD10" s="80" t="e">
        <f>COUNTIFS(#REF!,$B10,#REF!,"&gt;0")</f>
        <v>#REF!</v>
      </c>
      <c r="CE10" s="83" t="e">
        <f>SUMIF(#REF!,$B10,#REF!)</f>
        <v>#REF!</v>
      </c>
      <c r="CF10" s="83" t="e">
        <f>COUNTIFS(#REF!,$B10,#REF!,"&gt;0")</f>
        <v>#REF!</v>
      </c>
      <c r="CG10" s="82" t="e">
        <f>SUMIF(#REF!,$B10,#REF!)</f>
        <v>#REF!</v>
      </c>
      <c r="CH10" s="80" t="e">
        <f>COUNTIFS(#REF!,$B10,#REF!,"&gt;0")</f>
        <v>#REF!</v>
      </c>
      <c r="CI10" s="83" t="e">
        <f>SUMIF(#REF!,$B10,#REF!)</f>
        <v>#REF!</v>
      </c>
      <c r="CJ10" s="83" t="e">
        <f>COUNTIFS(#REF!,$B10,#REF!,"&gt;0")</f>
        <v>#REF!</v>
      </c>
      <c r="CK10" s="82" t="e">
        <f>SUMIF(#REF!,$B10,#REF!)</f>
        <v>#REF!</v>
      </c>
      <c r="CL10" s="80" t="e">
        <f t="shared" si="73"/>
        <v>#REF!</v>
      </c>
      <c r="CM10" s="83" t="e">
        <f t="shared" si="47"/>
        <v>#REF!</v>
      </c>
      <c r="CN10" s="83" t="e">
        <f t="shared" si="48"/>
        <v>#REF!</v>
      </c>
      <c r="CO10" s="82" t="e">
        <f t="shared" si="49"/>
        <v>#REF!</v>
      </c>
      <c r="CP10" s="80" t="e">
        <f>COUNTIFS(#REF!,$B10,#REF!,"&gt;0")</f>
        <v>#REF!</v>
      </c>
      <c r="CQ10" s="83" t="e">
        <f>SUMIF(#REF!,$B10,#REF!)</f>
        <v>#REF!</v>
      </c>
      <c r="CR10" s="83" t="e">
        <f>COUNTIFS(#REF!,$B10,#REF!,"&gt;0")</f>
        <v>#REF!</v>
      </c>
      <c r="CS10" s="82" t="e">
        <f>SUMIF(#REF!,$B10,#REF!)</f>
        <v>#REF!</v>
      </c>
      <c r="CT10" s="80" t="e">
        <f>COUNTIFS(#REF!,$B10,#REF!,"&gt;0")</f>
        <v>#REF!</v>
      </c>
      <c r="CU10" s="83" t="e">
        <f>SUMIF(#REF!,$B10,#REF!)</f>
        <v>#REF!</v>
      </c>
      <c r="CV10" s="83" t="e">
        <f>COUNTIFS(#REF!,$B10,#REF!,"&gt;0")</f>
        <v>#REF!</v>
      </c>
      <c r="CW10" s="82" t="e">
        <f>SUMIF(#REF!,$B10,#REF!)</f>
        <v>#REF!</v>
      </c>
      <c r="CX10" s="80" t="e">
        <f>COUNTIFS(#REF!,$B10,#REF!,"&gt;0")</f>
        <v>#REF!</v>
      </c>
      <c r="CY10" s="83" t="e">
        <f>SUMIF(#REF!,$B10,#REF!)</f>
        <v>#REF!</v>
      </c>
      <c r="CZ10" s="83" t="e">
        <f>COUNTIFS(#REF!,$B10,#REF!,"&gt;0")</f>
        <v>#REF!</v>
      </c>
      <c r="DA10" s="82" t="e">
        <f>SUMIF(#REF!,$B10,#REF!)</f>
        <v>#REF!</v>
      </c>
      <c r="DB10" s="80" t="e">
        <f t="shared" si="74"/>
        <v>#REF!</v>
      </c>
      <c r="DC10" s="83" t="e">
        <f t="shared" si="75"/>
        <v>#REF!</v>
      </c>
      <c r="DD10" s="83" t="e">
        <f t="shared" si="76"/>
        <v>#REF!</v>
      </c>
      <c r="DE10" s="82" t="e">
        <f t="shared" si="77"/>
        <v>#REF!</v>
      </c>
      <c r="DF10" s="80" t="e">
        <f>COUNTIFS(#REF!,$B10,#REF!,"&gt;0")</f>
        <v>#REF!</v>
      </c>
      <c r="DG10" s="83" t="e">
        <f>SUMIF(#REF!,$B10,#REF!)</f>
        <v>#REF!</v>
      </c>
      <c r="DH10" s="83" t="e">
        <f>COUNTIFS(#REF!,$B10,#REF!,"&gt;0")</f>
        <v>#REF!</v>
      </c>
      <c r="DI10" s="82" t="e">
        <f>SUMIF(#REF!,$B10,#REF!)</f>
        <v>#REF!</v>
      </c>
      <c r="DJ10" s="80" t="e">
        <f>COUNTIFS(#REF!,$B10,#REF!,"&gt;0")</f>
        <v>#REF!</v>
      </c>
      <c r="DK10" s="83" t="e">
        <f>SUMIF(#REF!,$B10,#REF!)</f>
        <v>#REF!</v>
      </c>
      <c r="DL10" s="83" t="e">
        <f>COUNTIFS(#REF!,$B10,#REF!,"&gt;0")</f>
        <v>#REF!</v>
      </c>
      <c r="DM10" s="82" t="e">
        <f>SUMIF(#REF!,$B10,#REF!)</f>
        <v>#REF!</v>
      </c>
      <c r="DN10" s="80" t="e">
        <f>COUNTIFS(#REF!,$B10,#REF!,"&gt;0")</f>
        <v>#REF!</v>
      </c>
      <c r="DO10" s="83" t="e">
        <f>SUMIF(#REF!,$B10,#REF!)</f>
        <v>#REF!</v>
      </c>
      <c r="DP10" s="83" t="e">
        <f>COUNTIFS(#REF!,$B10,#REF!,"&gt;0")</f>
        <v>#REF!</v>
      </c>
      <c r="DQ10" s="82" t="e">
        <f>SUMIF(#REF!,$B10,#REF!)</f>
        <v>#REF!</v>
      </c>
      <c r="DR10" s="80" t="e">
        <f t="shared" si="78"/>
        <v>#REF!</v>
      </c>
      <c r="DS10" s="83" t="e">
        <f t="shared" si="79"/>
        <v>#REF!</v>
      </c>
      <c r="DT10" s="83" t="e">
        <f t="shared" si="80"/>
        <v>#REF!</v>
      </c>
      <c r="DU10" s="82" t="e">
        <f t="shared" si="81"/>
        <v>#REF!</v>
      </c>
      <c r="DV10" s="80" t="e">
        <f>COUNTIFS(#REF!,$B10,#REF!,"&gt;0")</f>
        <v>#REF!</v>
      </c>
      <c r="DW10" s="83" t="e">
        <f>SUMIF(#REF!,$B10,#REF!)</f>
        <v>#REF!</v>
      </c>
      <c r="DX10" s="83" t="e">
        <f>COUNTIFS(#REF!,$B10,#REF!,"&gt;0")</f>
        <v>#REF!</v>
      </c>
      <c r="DY10" s="82" t="e">
        <f>SUMIF(#REF!,$B10,#REF!)</f>
        <v>#REF!</v>
      </c>
      <c r="DZ10" s="80" t="e">
        <f>COUNTIFS(#REF!,$B10,#REF!,"&gt;0")</f>
        <v>#REF!</v>
      </c>
      <c r="EA10" s="83" t="e">
        <f>SUMIF(#REF!,$B10,#REF!)</f>
        <v>#REF!</v>
      </c>
      <c r="EB10" s="83" t="e">
        <f>COUNTIFS(#REF!,$B10,#REF!,"&gt;0")</f>
        <v>#REF!</v>
      </c>
      <c r="EC10" s="82" t="e">
        <f>SUMIF(#REF!,$B10,#REF!)</f>
        <v>#REF!</v>
      </c>
      <c r="ED10" s="80" t="e">
        <f>COUNTIFS(#REF!,$B10,#REF!,"&gt;0")</f>
        <v>#REF!</v>
      </c>
      <c r="EE10" s="83" t="e">
        <f>SUMIF(#REF!,$B10,#REF!)</f>
        <v>#REF!</v>
      </c>
      <c r="EF10" s="83" t="e">
        <f>COUNTIFS(#REF!,$B10,#REF!,"&gt;0")</f>
        <v>#REF!</v>
      </c>
      <c r="EG10" s="82" t="e">
        <f>SUMIF(#REF!,$B10,#REF!)</f>
        <v>#REF!</v>
      </c>
      <c r="EH10" s="80" t="e">
        <f t="shared" si="82"/>
        <v>#REF!</v>
      </c>
      <c r="EI10" s="83" t="e">
        <f t="shared" si="83"/>
        <v>#REF!</v>
      </c>
      <c r="EJ10" s="83" t="e">
        <f t="shared" si="84"/>
        <v>#REF!</v>
      </c>
      <c r="EK10" s="82" t="e">
        <f t="shared" si="85"/>
        <v>#REF!</v>
      </c>
      <c r="EL10" s="83" t="e">
        <f>COUNTIFS(#REF!,$B10,#REF!,"&gt;0")</f>
        <v>#REF!</v>
      </c>
      <c r="EM10" s="82" t="e">
        <f>SUMIF(#REF!,$B10,#REF!)</f>
        <v>#REF!</v>
      </c>
      <c r="EN10" s="80" t="e">
        <f>COUNTIFS(#REF!,$B10,#REF!,"&gt;0")</f>
        <v>#REF!</v>
      </c>
      <c r="EO10" s="83" t="e">
        <f>SUMIF(#REF!,$B10,#REF!)</f>
        <v>#REF!</v>
      </c>
      <c r="EP10" s="83" t="e">
        <f>COUNTIFS(#REF!,$B10,#REF!,"&gt;0")</f>
        <v>#REF!</v>
      </c>
      <c r="EQ10" s="82" t="e">
        <f>SUMIF(#REF!,$B10,#REF!)</f>
        <v>#REF!</v>
      </c>
      <c r="ER10" s="80" t="e">
        <f>COUNTIFS(#REF!,$B10,#REF!,"&gt;0")</f>
        <v>#REF!</v>
      </c>
      <c r="ES10" s="83" t="e">
        <f>SUMIF(#REF!,$B10,#REF!)</f>
        <v>#REF!</v>
      </c>
      <c r="ET10" s="83" t="e">
        <f>COUNTIFS(#REF!,$B10,#REF!,"&gt;0")</f>
        <v>#REF!</v>
      </c>
      <c r="EU10" s="82" t="e">
        <f>SUMIF(#REF!,$B10,#REF!)</f>
        <v>#REF!</v>
      </c>
      <c r="EV10" s="80" t="e">
        <f>COUNTIFS(#REF!,$B10,#REF!,"&gt;0")</f>
        <v>#REF!</v>
      </c>
      <c r="EW10" s="83" t="e">
        <f>SUMIF(#REF!,$B10,#REF!)</f>
        <v>#REF!</v>
      </c>
      <c r="EX10" s="83" t="e">
        <f>COUNTIFS(#REF!,$B10,#REF!,"&gt;0")</f>
        <v>#REF!</v>
      </c>
      <c r="EY10" s="82" t="e">
        <f>SUMIF(#REF!,$B10,#REF!)</f>
        <v>#REF!</v>
      </c>
      <c r="EZ10" s="80" t="e">
        <f t="shared" si="86"/>
        <v>#REF!</v>
      </c>
      <c r="FA10" s="83" t="e">
        <f t="shared" si="87"/>
        <v>#REF!</v>
      </c>
      <c r="FB10" s="83" t="e">
        <f t="shared" si="88"/>
        <v>#REF!</v>
      </c>
      <c r="FC10" s="82" t="e">
        <f t="shared" si="89"/>
        <v>#REF!</v>
      </c>
      <c r="FD10" s="80" t="e">
        <f>COUNTIFS(#REF!,$B10,#REF!,"&gt;0")</f>
        <v>#REF!</v>
      </c>
      <c r="FE10" s="83" t="e">
        <f>SUMIF(#REF!,$B10,#REF!)</f>
        <v>#REF!</v>
      </c>
      <c r="FF10" s="83" t="e">
        <f>COUNTIFS(#REF!,$B10,#REF!,"&gt;0")</f>
        <v>#REF!</v>
      </c>
      <c r="FG10" s="82" t="e">
        <f>SUMIF(#REF!,$B10,#REF!)</f>
        <v>#REF!</v>
      </c>
      <c r="FH10" s="80" t="e">
        <f>COUNTIFS(#REF!,$B10,#REF!,"&gt;0")</f>
        <v>#REF!</v>
      </c>
      <c r="FI10" s="83" t="e">
        <f>SUMIF(#REF!,$B10,#REF!)</f>
        <v>#REF!</v>
      </c>
      <c r="FJ10" s="83" t="e">
        <f>COUNTIFS(#REF!,$B10,#REF!,"&gt;0")</f>
        <v>#REF!</v>
      </c>
      <c r="FK10" s="82" t="e">
        <f>SUMIF(#REF!,$B10,#REF!)</f>
        <v>#REF!</v>
      </c>
      <c r="FL10" s="80" t="e">
        <f>COUNTIFS(#REF!,$B10,#REF!,"&gt;0")</f>
        <v>#REF!</v>
      </c>
      <c r="FM10" s="83" t="e">
        <f>SUMIF(#REF!,$B10,#REF!)</f>
        <v>#REF!</v>
      </c>
      <c r="FN10" s="83" t="e">
        <f>COUNTIFS(#REF!,$B10,#REF!,"&gt;0")</f>
        <v>#REF!</v>
      </c>
      <c r="FO10" s="82" t="e">
        <f>SUMIF(#REF!,$B10,#REF!)</f>
        <v>#REF!</v>
      </c>
      <c r="FP10" s="80" t="e">
        <f t="shared" si="90"/>
        <v>#REF!</v>
      </c>
      <c r="FQ10" s="83" t="e">
        <f t="shared" si="91"/>
        <v>#REF!</v>
      </c>
      <c r="FR10" s="83" t="e">
        <f t="shared" si="92"/>
        <v>#REF!</v>
      </c>
      <c r="FS10" s="82" t="e">
        <f t="shared" si="93"/>
        <v>#REF!</v>
      </c>
      <c r="FT10" s="80" t="e">
        <f>COUNTIFS(#REF!,$B10,#REF!,"&gt;0")</f>
        <v>#REF!</v>
      </c>
      <c r="FU10" s="83" t="e">
        <f>SUMIF(#REF!,$B10,#REF!)</f>
        <v>#REF!</v>
      </c>
      <c r="FV10" s="83" t="e">
        <f>COUNTIFS(#REF!,$B10,#REF!,"&gt;0")</f>
        <v>#REF!</v>
      </c>
      <c r="FW10" s="82" t="e">
        <f>SUMIF(#REF!,$B10,#REF!)</f>
        <v>#REF!</v>
      </c>
      <c r="FX10" s="80" t="e">
        <f>COUNTIFS(#REF!,$B10,#REF!,"&gt;0")</f>
        <v>#REF!</v>
      </c>
      <c r="FY10" s="83" t="e">
        <f>SUMIF(#REF!,$B10,#REF!)</f>
        <v>#REF!</v>
      </c>
      <c r="FZ10" s="83" t="e">
        <f>COUNTIFS(#REF!,$B10,#REF!,"&gt;0")</f>
        <v>#REF!</v>
      </c>
      <c r="GA10" s="82" t="e">
        <f>SUMIF(#REF!,$B10,#REF!)</f>
        <v>#REF!</v>
      </c>
      <c r="GB10" s="80" t="e">
        <f>COUNTIFS(#REF!,$B10,#REF!,"&gt;0")</f>
        <v>#REF!</v>
      </c>
      <c r="GC10" s="83" t="e">
        <f>SUMIF(#REF!,$B10,#REF!)</f>
        <v>#REF!</v>
      </c>
      <c r="GD10" s="83" t="e">
        <f>COUNTIFS(#REF!,$B10,#REF!,"&gt;0")</f>
        <v>#REF!</v>
      </c>
      <c r="GE10" s="82" t="e">
        <f>SUMIF(#REF!,$B10,#REF!)</f>
        <v>#REF!</v>
      </c>
      <c r="GF10" s="80" t="e">
        <f t="shared" si="94"/>
        <v>#REF!</v>
      </c>
      <c r="GG10" s="83" t="e">
        <f t="shared" si="95"/>
        <v>#REF!</v>
      </c>
      <c r="GH10" s="83" t="e">
        <f t="shared" si="96"/>
        <v>#REF!</v>
      </c>
      <c r="GI10" s="82" t="e">
        <f t="shared" si="97"/>
        <v>#REF!</v>
      </c>
      <c r="GJ10" s="80" t="e">
        <f>COUNTIFS(#REF!,$B10,#REF!,"&gt;0")</f>
        <v>#REF!</v>
      </c>
      <c r="GK10" s="83" t="e">
        <f>SUMIF(#REF!,$B10,#REF!)</f>
        <v>#REF!</v>
      </c>
      <c r="GL10" s="83" t="e">
        <f>COUNTIFS(#REF!,$B10,#REF!,"&gt;0")</f>
        <v>#REF!</v>
      </c>
      <c r="GM10" s="82" t="e">
        <f>SUMIF(#REF!,$B10,#REF!)</f>
        <v>#REF!</v>
      </c>
      <c r="GN10" s="80" t="e">
        <f>COUNTIFS(#REF!,$B10,#REF!,"&gt;0")</f>
        <v>#REF!</v>
      </c>
      <c r="GO10" s="83" t="e">
        <f>SUMIF(#REF!,$B10,#REF!)</f>
        <v>#REF!</v>
      </c>
      <c r="GP10" s="83" t="e">
        <f>COUNTIFS(#REF!,$B10,#REF!,"&gt;0")</f>
        <v>#REF!</v>
      </c>
      <c r="GQ10" s="82" t="e">
        <f>SUMIF(#REF!,$B10,#REF!)</f>
        <v>#REF!</v>
      </c>
      <c r="GR10" s="80" t="e">
        <f>COUNTIFS(#REF!,$B10,#REF!,"&gt;0")</f>
        <v>#REF!</v>
      </c>
      <c r="GS10" s="83" t="e">
        <f>SUMIF(#REF!,$B10,#REF!)</f>
        <v>#REF!</v>
      </c>
      <c r="GT10" s="83" t="e">
        <f>COUNTIFS(#REF!,$B10,#REF!,"&gt;0")</f>
        <v>#REF!</v>
      </c>
      <c r="GU10" s="82" t="e">
        <f>SUMIF(#REF!,$B10,#REF!)</f>
        <v>#REF!</v>
      </c>
      <c r="GV10" s="80" t="e">
        <f t="shared" si="98"/>
        <v>#REF!</v>
      </c>
      <c r="GW10" s="83" t="e">
        <f t="shared" si="99"/>
        <v>#REF!</v>
      </c>
      <c r="GX10" s="83" t="e">
        <f t="shared" si="100"/>
        <v>#REF!</v>
      </c>
      <c r="GY10" s="82" t="e">
        <f t="shared" si="101"/>
        <v>#REF!</v>
      </c>
      <c r="GZ10" s="83" t="e">
        <f>COUNTIFS(#REF!,$B10,#REF!,"&gt;0")</f>
        <v>#REF!</v>
      </c>
      <c r="HA10" s="82" t="e">
        <f>SUMIF(#REF!,$B10,#REF!)</f>
        <v>#REF!</v>
      </c>
    </row>
    <row r="11" spans="1:209">
      <c r="A11" s="80" t="s">
        <v>34</v>
      </c>
      <c r="B11" s="81">
        <v>4</v>
      </c>
      <c r="C11" s="82" t="s">
        <v>35</v>
      </c>
      <c r="D11" s="80" t="e">
        <f t="shared" si="71"/>
        <v>#REF!</v>
      </c>
      <c r="E11" s="83" t="e">
        <f t="shared" si="41"/>
        <v>#REF!</v>
      </c>
      <c r="F11" s="83" t="e">
        <f t="shared" si="42"/>
        <v>#REF!</v>
      </c>
      <c r="G11" s="82" t="e">
        <f t="shared" si="43"/>
        <v>#REF!</v>
      </c>
      <c r="H11" s="80"/>
      <c r="I11" s="83" t="e">
        <f>SUMIF(#REF!,$B11,#REF!)</f>
        <v>#REF!</v>
      </c>
      <c r="J11" s="83"/>
      <c r="K11" s="82" t="e">
        <f>SUMIF(#REF!,$B11,#REF!)</f>
        <v>#REF!</v>
      </c>
      <c r="L11" s="80"/>
      <c r="M11" s="83" t="e">
        <f>SUMIF(#REF!,$B11,#REF!)</f>
        <v>#REF!</v>
      </c>
      <c r="N11" s="83"/>
      <c r="O11" s="82" t="e">
        <f>SUMIF(#REF!,$B11,#REF!)</f>
        <v>#REF!</v>
      </c>
      <c r="P11" s="80"/>
      <c r="Q11" s="83" t="e">
        <f>SUMIF(#REF!,$B11,#REF!)</f>
        <v>#REF!</v>
      </c>
      <c r="R11" s="83"/>
      <c r="S11" s="82" t="e">
        <f>SUMIF(#REF!,$B11,#REF!)</f>
        <v>#REF!</v>
      </c>
      <c r="T11" s="80" t="e">
        <f>COUNTIFS(#REF!,$B11,#REF!,"&gt;0")</f>
        <v>#REF!</v>
      </c>
      <c r="U11" s="83" t="e">
        <f>SUMIF(#REF!,$B11,#REF!)</f>
        <v>#REF!</v>
      </c>
      <c r="V11" s="83" t="e">
        <f>COUNTIFS(#REF!,$B11,#REF!,"&gt;0")</f>
        <v>#REF!</v>
      </c>
      <c r="W11" s="82" t="e">
        <f>SUMIF(#REF!,$B11,#REF!)</f>
        <v>#REF!</v>
      </c>
      <c r="X11" s="80"/>
      <c r="Y11" s="83" t="e">
        <f>SUMIF(#REF!,$B11,#REF!)</f>
        <v>#REF!</v>
      </c>
      <c r="Z11" s="83"/>
      <c r="AA11" s="82" t="e">
        <f>SUMIF(#REF!,$B11,#REF!)</f>
        <v>#REF!</v>
      </c>
      <c r="AB11" s="80"/>
      <c r="AC11" s="83" t="e">
        <f>SUMIF(#REF!,$B11,#REF!)</f>
        <v>#REF!</v>
      </c>
      <c r="AD11" s="83"/>
      <c r="AE11" s="82" t="e">
        <f>SUMIF(#REF!,$B11,#REF!)</f>
        <v>#REF!</v>
      </c>
      <c r="AF11" s="80"/>
      <c r="AG11" s="83" t="e">
        <f>SUMIF(#REF!,$B11,#REF!)</f>
        <v>#REF!</v>
      </c>
      <c r="AH11" s="83"/>
      <c r="AI11" s="82" t="e">
        <f>SUMIF(#REF!,$B11,#REF!)</f>
        <v>#REF!</v>
      </c>
      <c r="AJ11" s="80" t="e">
        <f>COUNTIFS(#REF!,$B11,#REF!,"&gt;0")</f>
        <v>#REF!</v>
      </c>
      <c r="AK11" s="83" t="e">
        <f>SUMIF(#REF!,$B11,#REF!)</f>
        <v>#REF!</v>
      </c>
      <c r="AL11" s="83" t="e">
        <f>COUNTIFS(#REF!,$B11,#REF!,"&gt;0")</f>
        <v>#REF!</v>
      </c>
      <c r="AM11" s="82" t="e">
        <f>SUMIF(#REF!,$B11,#REF!)</f>
        <v>#REF!</v>
      </c>
      <c r="AN11" s="80"/>
      <c r="AO11" s="83" t="e">
        <f>SUMIF(#REF!,$B11,#REF!)</f>
        <v>#REF!</v>
      </c>
      <c r="AP11" s="83"/>
      <c r="AQ11" s="82" t="e">
        <f>SUMIF(#REF!,$B11,#REF!)</f>
        <v>#REF!</v>
      </c>
      <c r="AR11" s="80"/>
      <c r="AS11" s="83" t="e">
        <f>SUMIF(#REF!,$B11,#REF!)</f>
        <v>#REF!</v>
      </c>
      <c r="AT11" s="83"/>
      <c r="AU11" s="82" t="e">
        <f>SUMIF(#REF!,$B11,#REF!)</f>
        <v>#REF!</v>
      </c>
      <c r="AV11" s="80"/>
      <c r="AW11" s="83" t="e">
        <f>SUMIF(#REF!,$B11,#REF!)</f>
        <v>#REF!</v>
      </c>
      <c r="AX11" s="83"/>
      <c r="AY11" s="82" t="e">
        <f>SUMIF(#REF!,$B11,#REF!)</f>
        <v>#REF!</v>
      </c>
      <c r="AZ11" s="80" t="e">
        <f>COUNTIFS(#REF!,$B11,#REF!,"&gt;0")</f>
        <v>#REF!</v>
      </c>
      <c r="BA11" s="83" t="e">
        <f>SUMIF(#REF!,$B11,#REF!)</f>
        <v>#REF!</v>
      </c>
      <c r="BB11" s="83" t="e">
        <f>COUNTIFS(#REF!,$B11,#REF!,"&gt;0")</f>
        <v>#REF!</v>
      </c>
      <c r="BC11" s="82" t="e">
        <f>SUMIF(#REF!,$B11,#REF!)</f>
        <v>#REF!</v>
      </c>
      <c r="BD11" s="80"/>
      <c r="BE11" s="83" t="e">
        <f>SUMIF(#REF!,$B11,#REF!)</f>
        <v>#REF!</v>
      </c>
      <c r="BF11" s="83"/>
      <c r="BG11" s="82" t="e">
        <f>SUMIF(#REF!,$B11,#REF!)</f>
        <v>#REF!</v>
      </c>
      <c r="BH11" s="80"/>
      <c r="BI11" s="83" t="e">
        <f>SUMIF(#REF!,$B11,#REF!)</f>
        <v>#REF!</v>
      </c>
      <c r="BJ11" s="83"/>
      <c r="BK11" s="82" t="e">
        <f>SUMIF(#REF!,$B11,#REF!)</f>
        <v>#REF!</v>
      </c>
      <c r="BL11" s="80"/>
      <c r="BM11" s="83" t="e">
        <f>SUMIF(#REF!,$B11,#REF!)</f>
        <v>#REF!</v>
      </c>
      <c r="BN11" s="83"/>
      <c r="BO11" s="82" t="e">
        <f>SUMIF(#REF!,$B11,#REF!)</f>
        <v>#REF!</v>
      </c>
      <c r="BP11" s="80" t="e">
        <f>COUNTIFS(#REF!,$B11,#REF!,"&gt;0")</f>
        <v>#REF!</v>
      </c>
      <c r="BQ11" s="83" t="e">
        <f>SUMIF(#REF!,$B11,#REF!)</f>
        <v>#REF!</v>
      </c>
      <c r="BR11" s="83" t="e">
        <f>COUNTIFS(#REF!,$B11,#REF!,"&gt;0")</f>
        <v>#REF!</v>
      </c>
      <c r="BS11" s="82" t="e">
        <f>SUMIF(#REF!,$B11,#REF!)</f>
        <v>#REF!</v>
      </c>
      <c r="BT11" s="83" t="e">
        <f>COUNTIFS(#REF!,$B11,#REF!,"&gt;0")</f>
        <v>#REF!</v>
      </c>
      <c r="BU11" s="82" t="e">
        <f>SUMIF(#REF!,$B11,#REF!)</f>
        <v>#REF!</v>
      </c>
      <c r="BV11" s="80" t="e">
        <f t="shared" si="72"/>
        <v>#REF!</v>
      </c>
      <c r="BW11" s="83" t="e">
        <f t="shared" si="102"/>
        <v>#REF!</v>
      </c>
      <c r="BX11" s="83" t="e">
        <f t="shared" si="45"/>
        <v>#REF!</v>
      </c>
      <c r="BY11" s="82" t="e">
        <f t="shared" si="46"/>
        <v>#REF!</v>
      </c>
      <c r="BZ11" s="80" t="e">
        <f>COUNTIFS(#REF!,$B11,#REF!,"&gt;0")</f>
        <v>#REF!</v>
      </c>
      <c r="CA11" s="83" t="e">
        <f>SUMIF(#REF!,$B11,#REF!)</f>
        <v>#REF!</v>
      </c>
      <c r="CB11" s="83" t="e">
        <f>COUNTIFS(#REF!,$B11,#REF!,"&gt;0")</f>
        <v>#REF!</v>
      </c>
      <c r="CC11" s="82" t="e">
        <f>SUMIF(#REF!,$B11,#REF!)</f>
        <v>#REF!</v>
      </c>
      <c r="CD11" s="80" t="e">
        <f>COUNTIFS(#REF!,$B11,#REF!,"&gt;0")</f>
        <v>#REF!</v>
      </c>
      <c r="CE11" s="83" t="e">
        <f>SUMIF(#REF!,$B11,#REF!)</f>
        <v>#REF!</v>
      </c>
      <c r="CF11" s="83" t="e">
        <f>COUNTIFS(#REF!,$B11,#REF!,"&gt;0")</f>
        <v>#REF!</v>
      </c>
      <c r="CG11" s="82" t="e">
        <f>SUMIF(#REF!,$B11,#REF!)</f>
        <v>#REF!</v>
      </c>
      <c r="CH11" s="80" t="e">
        <f>COUNTIFS(#REF!,$B11,#REF!,"&gt;0")</f>
        <v>#REF!</v>
      </c>
      <c r="CI11" s="83" t="e">
        <f>SUMIF(#REF!,$B11,#REF!)</f>
        <v>#REF!</v>
      </c>
      <c r="CJ11" s="83" t="e">
        <f>COUNTIFS(#REF!,$B11,#REF!,"&gt;0")</f>
        <v>#REF!</v>
      </c>
      <c r="CK11" s="82" t="e">
        <f>SUMIF(#REF!,$B11,#REF!)</f>
        <v>#REF!</v>
      </c>
      <c r="CL11" s="80" t="e">
        <f t="shared" si="73"/>
        <v>#REF!</v>
      </c>
      <c r="CM11" s="83" t="e">
        <f t="shared" si="47"/>
        <v>#REF!</v>
      </c>
      <c r="CN11" s="83" t="e">
        <f t="shared" si="48"/>
        <v>#REF!</v>
      </c>
      <c r="CO11" s="82" t="e">
        <f t="shared" si="49"/>
        <v>#REF!</v>
      </c>
      <c r="CP11" s="80" t="e">
        <f>COUNTIFS(#REF!,$B11,#REF!,"&gt;0")</f>
        <v>#REF!</v>
      </c>
      <c r="CQ11" s="83" t="e">
        <f>SUMIF(#REF!,$B11,#REF!)</f>
        <v>#REF!</v>
      </c>
      <c r="CR11" s="83" t="e">
        <f>COUNTIFS(#REF!,$B11,#REF!,"&gt;0")</f>
        <v>#REF!</v>
      </c>
      <c r="CS11" s="82" t="e">
        <f>SUMIF(#REF!,$B11,#REF!)</f>
        <v>#REF!</v>
      </c>
      <c r="CT11" s="80" t="e">
        <f>COUNTIFS(#REF!,$B11,#REF!,"&gt;0")</f>
        <v>#REF!</v>
      </c>
      <c r="CU11" s="83" t="e">
        <f>SUMIF(#REF!,$B11,#REF!)</f>
        <v>#REF!</v>
      </c>
      <c r="CV11" s="83" t="e">
        <f>COUNTIFS(#REF!,$B11,#REF!,"&gt;0")</f>
        <v>#REF!</v>
      </c>
      <c r="CW11" s="82" t="e">
        <f>SUMIF(#REF!,$B11,#REF!)</f>
        <v>#REF!</v>
      </c>
      <c r="CX11" s="80" t="e">
        <f>COUNTIFS(#REF!,$B11,#REF!,"&gt;0")</f>
        <v>#REF!</v>
      </c>
      <c r="CY11" s="83" t="e">
        <f>SUMIF(#REF!,$B11,#REF!)</f>
        <v>#REF!</v>
      </c>
      <c r="CZ11" s="83" t="e">
        <f>COUNTIFS(#REF!,$B11,#REF!,"&gt;0")</f>
        <v>#REF!</v>
      </c>
      <c r="DA11" s="82" t="e">
        <f>SUMIF(#REF!,$B11,#REF!)</f>
        <v>#REF!</v>
      </c>
      <c r="DB11" s="80" t="e">
        <f t="shared" si="74"/>
        <v>#REF!</v>
      </c>
      <c r="DC11" s="83" t="e">
        <f t="shared" si="75"/>
        <v>#REF!</v>
      </c>
      <c r="DD11" s="83" t="e">
        <f t="shared" si="76"/>
        <v>#REF!</v>
      </c>
      <c r="DE11" s="82" t="e">
        <f t="shared" si="77"/>
        <v>#REF!</v>
      </c>
      <c r="DF11" s="80" t="e">
        <f>COUNTIFS(#REF!,$B11,#REF!,"&gt;0")</f>
        <v>#REF!</v>
      </c>
      <c r="DG11" s="83" t="e">
        <f>SUMIF(#REF!,$B11,#REF!)</f>
        <v>#REF!</v>
      </c>
      <c r="DH11" s="83" t="e">
        <f>COUNTIFS(#REF!,$B11,#REF!,"&gt;0")</f>
        <v>#REF!</v>
      </c>
      <c r="DI11" s="82" t="e">
        <f>SUMIF(#REF!,$B11,#REF!)</f>
        <v>#REF!</v>
      </c>
      <c r="DJ11" s="80" t="e">
        <f>COUNTIFS(#REF!,$B11,#REF!,"&gt;0")</f>
        <v>#REF!</v>
      </c>
      <c r="DK11" s="83" t="e">
        <f>SUMIF(#REF!,$B11,#REF!)</f>
        <v>#REF!</v>
      </c>
      <c r="DL11" s="83" t="e">
        <f>COUNTIFS(#REF!,$B11,#REF!,"&gt;0")</f>
        <v>#REF!</v>
      </c>
      <c r="DM11" s="82" t="e">
        <f>SUMIF(#REF!,$B11,#REF!)</f>
        <v>#REF!</v>
      </c>
      <c r="DN11" s="80" t="e">
        <f>COUNTIFS(#REF!,$B11,#REF!,"&gt;0")</f>
        <v>#REF!</v>
      </c>
      <c r="DO11" s="83" t="e">
        <f>SUMIF(#REF!,$B11,#REF!)</f>
        <v>#REF!</v>
      </c>
      <c r="DP11" s="83" t="e">
        <f>COUNTIFS(#REF!,$B11,#REF!,"&gt;0")</f>
        <v>#REF!</v>
      </c>
      <c r="DQ11" s="82" t="e">
        <f>SUMIF(#REF!,$B11,#REF!)</f>
        <v>#REF!</v>
      </c>
      <c r="DR11" s="80" t="e">
        <f t="shared" si="78"/>
        <v>#REF!</v>
      </c>
      <c r="DS11" s="83" t="e">
        <f t="shared" si="79"/>
        <v>#REF!</v>
      </c>
      <c r="DT11" s="83" t="e">
        <f t="shared" si="80"/>
        <v>#REF!</v>
      </c>
      <c r="DU11" s="82" t="e">
        <f t="shared" si="81"/>
        <v>#REF!</v>
      </c>
      <c r="DV11" s="80" t="e">
        <f>COUNTIFS(#REF!,$B11,#REF!,"&gt;0")</f>
        <v>#REF!</v>
      </c>
      <c r="DW11" s="83" t="e">
        <f>SUMIF(#REF!,$B11,#REF!)</f>
        <v>#REF!</v>
      </c>
      <c r="DX11" s="83" t="e">
        <f>COUNTIFS(#REF!,$B11,#REF!,"&gt;0")</f>
        <v>#REF!</v>
      </c>
      <c r="DY11" s="82" t="e">
        <f>SUMIF(#REF!,$B11,#REF!)</f>
        <v>#REF!</v>
      </c>
      <c r="DZ11" s="80" t="e">
        <f>COUNTIFS(#REF!,$B11,#REF!,"&gt;0")</f>
        <v>#REF!</v>
      </c>
      <c r="EA11" s="83" t="e">
        <f>SUMIF(#REF!,$B11,#REF!)</f>
        <v>#REF!</v>
      </c>
      <c r="EB11" s="83" t="e">
        <f>COUNTIFS(#REF!,$B11,#REF!,"&gt;0")</f>
        <v>#REF!</v>
      </c>
      <c r="EC11" s="82" t="e">
        <f>SUMIF(#REF!,$B11,#REF!)</f>
        <v>#REF!</v>
      </c>
      <c r="ED11" s="80" t="e">
        <f>COUNTIFS(#REF!,$B11,#REF!,"&gt;0")</f>
        <v>#REF!</v>
      </c>
      <c r="EE11" s="83" t="e">
        <f>SUMIF(#REF!,$B11,#REF!)</f>
        <v>#REF!</v>
      </c>
      <c r="EF11" s="83" t="e">
        <f>COUNTIFS(#REF!,$B11,#REF!,"&gt;0")</f>
        <v>#REF!</v>
      </c>
      <c r="EG11" s="82" t="e">
        <f>SUMIF(#REF!,$B11,#REF!)</f>
        <v>#REF!</v>
      </c>
      <c r="EH11" s="80" t="e">
        <f t="shared" si="82"/>
        <v>#REF!</v>
      </c>
      <c r="EI11" s="83" t="e">
        <f t="shared" si="83"/>
        <v>#REF!</v>
      </c>
      <c r="EJ11" s="83" t="e">
        <f t="shared" si="84"/>
        <v>#REF!</v>
      </c>
      <c r="EK11" s="82" t="e">
        <f t="shared" si="85"/>
        <v>#REF!</v>
      </c>
      <c r="EL11" s="83" t="e">
        <f>COUNTIFS(#REF!,$B11,#REF!,"&gt;0")</f>
        <v>#REF!</v>
      </c>
      <c r="EM11" s="82" t="e">
        <f>SUMIF(#REF!,$B11,#REF!)</f>
        <v>#REF!</v>
      </c>
      <c r="EN11" s="80" t="e">
        <f>COUNTIFS(#REF!,$B11,#REF!,"&gt;0")</f>
        <v>#REF!</v>
      </c>
      <c r="EO11" s="83" t="e">
        <f>SUMIF(#REF!,$B11,#REF!)</f>
        <v>#REF!</v>
      </c>
      <c r="EP11" s="83" t="e">
        <f>COUNTIFS(#REF!,$B11,#REF!,"&gt;0")</f>
        <v>#REF!</v>
      </c>
      <c r="EQ11" s="82" t="e">
        <f>SUMIF(#REF!,$B11,#REF!)</f>
        <v>#REF!</v>
      </c>
      <c r="ER11" s="80" t="e">
        <f>COUNTIFS(#REF!,$B11,#REF!,"&gt;0")</f>
        <v>#REF!</v>
      </c>
      <c r="ES11" s="83" t="e">
        <f>SUMIF(#REF!,$B11,#REF!)</f>
        <v>#REF!</v>
      </c>
      <c r="ET11" s="83" t="e">
        <f>COUNTIFS(#REF!,$B11,#REF!,"&gt;0")</f>
        <v>#REF!</v>
      </c>
      <c r="EU11" s="82" t="e">
        <f>SUMIF(#REF!,$B11,#REF!)</f>
        <v>#REF!</v>
      </c>
      <c r="EV11" s="80" t="e">
        <f>COUNTIFS(#REF!,$B11,#REF!,"&gt;0")</f>
        <v>#REF!</v>
      </c>
      <c r="EW11" s="83" t="e">
        <f>SUMIF(#REF!,$B11,#REF!)</f>
        <v>#REF!</v>
      </c>
      <c r="EX11" s="83" t="e">
        <f>COUNTIFS(#REF!,$B11,#REF!,"&gt;0")</f>
        <v>#REF!</v>
      </c>
      <c r="EY11" s="82" t="e">
        <f>SUMIF(#REF!,$B11,#REF!)</f>
        <v>#REF!</v>
      </c>
      <c r="EZ11" s="80" t="e">
        <f t="shared" si="86"/>
        <v>#REF!</v>
      </c>
      <c r="FA11" s="83" t="e">
        <f t="shared" si="87"/>
        <v>#REF!</v>
      </c>
      <c r="FB11" s="83" t="e">
        <f t="shared" si="88"/>
        <v>#REF!</v>
      </c>
      <c r="FC11" s="82" t="e">
        <f t="shared" si="89"/>
        <v>#REF!</v>
      </c>
      <c r="FD11" s="80" t="e">
        <f>COUNTIFS(#REF!,$B11,#REF!,"&gt;0")</f>
        <v>#REF!</v>
      </c>
      <c r="FE11" s="83" t="e">
        <f>SUMIF(#REF!,$B11,#REF!)</f>
        <v>#REF!</v>
      </c>
      <c r="FF11" s="83" t="e">
        <f>COUNTIFS(#REF!,$B11,#REF!,"&gt;0")</f>
        <v>#REF!</v>
      </c>
      <c r="FG11" s="82" t="e">
        <f>SUMIF(#REF!,$B11,#REF!)</f>
        <v>#REF!</v>
      </c>
      <c r="FH11" s="80" t="e">
        <f>COUNTIFS(#REF!,$B11,#REF!,"&gt;0")</f>
        <v>#REF!</v>
      </c>
      <c r="FI11" s="83" t="e">
        <f>SUMIF(#REF!,$B11,#REF!)</f>
        <v>#REF!</v>
      </c>
      <c r="FJ11" s="83" t="e">
        <f>COUNTIFS(#REF!,$B11,#REF!,"&gt;0")</f>
        <v>#REF!</v>
      </c>
      <c r="FK11" s="82" t="e">
        <f>SUMIF(#REF!,$B11,#REF!)</f>
        <v>#REF!</v>
      </c>
      <c r="FL11" s="80" t="e">
        <f>COUNTIFS(#REF!,$B11,#REF!,"&gt;0")</f>
        <v>#REF!</v>
      </c>
      <c r="FM11" s="83" t="e">
        <f>SUMIF(#REF!,$B11,#REF!)</f>
        <v>#REF!</v>
      </c>
      <c r="FN11" s="83" t="e">
        <f>COUNTIFS(#REF!,$B11,#REF!,"&gt;0")</f>
        <v>#REF!</v>
      </c>
      <c r="FO11" s="82" t="e">
        <f>SUMIF(#REF!,$B11,#REF!)</f>
        <v>#REF!</v>
      </c>
      <c r="FP11" s="80" t="e">
        <f t="shared" si="90"/>
        <v>#REF!</v>
      </c>
      <c r="FQ11" s="83" t="e">
        <f t="shared" si="91"/>
        <v>#REF!</v>
      </c>
      <c r="FR11" s="83" t="e">
        <f t="shared" si="92"/>
        <v>#REF!</v>
      </c>
      <c r="FS11" s="82" t="e">
        <f t="shared" si="93"/>
        <v>#REF!</v>
      </c>
      <c r="FT11" s="80" t="e">
        <f>COUNTIFS(#REF!,$B11,#REF!,"&gt;0")</f>
        <v>#REF!</v>
      </c>
      <c r="FU11" s="83" t="e">
        <f>SUMIF(#REF!,$B11,#REF!)</f>
        <v>#REF!</v>
      </c>
      <c r="FV11" s="83" t="e">
        <f>COUNTIFS(#REF!,$B11,#REF!,"&gt;0")</f>
        <v>#REF!</v>
      </c>
      <c r="FW11" s="82" t="e">
        <f>SUMIF(#REF!,$B11,#REF!)</f>
        <v>#REF!</v>
      </c>
      <c r="FX11" s="80" t="e">
        <f>COUNTIFS(#REF!,$B11,#REF!,"&gt;0")</f>
        <v>#REF!</v>
      </c>
      <c r="FY11" s="83" t="e">
        <f>SUMIF(#REF!,$B11,#REF!)</f>
        <v>#REF!</v>
      </c>
      <c r="FZ11" s="83" t="e">
        <f>COUNTIFS(#REF!,$B11,#REF!,"&gt;0")</f>
        <v>#REF!</v>
      </c>
      <c r="GA11" s="82" t="e">
        <f>SUMIF(#REF!,$B11,#REF!)</f>
        <v>#REF!</v>
      </c>
      <c r="GB11" s="80" t="e">
        <f>COUNTIFS(#REF!,$B11,#REF!,"&gt;0")</f>
        <v>#REF!</v>
      </c>
      <c r="GC11" s="83" t="e">
        <f>SUMIF(#REF!,$B11,#REF!)</f>
        <v>#REF!</v>
      </c>
      <c r="GD11" s="83" t="e">
        <f>COUNTIFS(#REF!,$B11,#REF!,"&gt;0")</f>
        <v>#REF!</v>
      </c>
      <c r="GE11" s="82" t="e">
        <f>SUMIF(#REF!,$B11,#REF!)</f>
        <v>#REF!</v>
      </c>
      <c r="GF11" s="80" t="e">
        <f t="shared" si="94"/>
        <v>#REF!</v>
      </c>
      <c r="GG11" s="83" t="e">
        <f t="shared" si="95"/>
        <v>#REF!</v>
      </c>
      <c r="GH11" s="83" t="e">
        <f t="shared" si="96"/>
        <v>#REF!</v>
      </c>
      <c r="GI11" s="82" t="e">
        <f t="shared" si="97"/>
        <v>#REF!</v>
      </c>
      <c r="GJ11" s="80" t="e">
        <f>COUNTIFS(#REF!,$B11,#REF!,"&gt;0")</f>
        <v>#REF!</v>
      </c>
      <c r="GK11" s="83" t="e">
        <f>SUMIF(#REF!,$B11,#REF!)</f>
        <v>#REF!</v>
      </c>
      <c r="GL11" s="83" t="e">
        <f>COUNTIFS(#REF!,$B11,#REF!,"&gt;0")</f>
        <v>#REF!</v>
      </c>
      <c r="GM11" s="82" t="e">
        <f>SUMIF(#REF!,$B11,#REF!)</f>
        <v>#REF!</v>
      </c>
      <c r="GN11" s="80" t="e">
        <f>COUNTIFS(#REF!,$B11,#REF!,"&gt;0")</f>
        <v>#REF!</v>
      </c>
      <c r="GO11" s="83" t="e">
        <f>SUMIF(#REF!,$B11,#REF!)</f>
        <v>#REF!</v>
      </c>
      <c r="GP11" s="83" t="e">
        <f>COUNTIFS(#REF!,$B11,#REF!,"&gt;0")</f>
        <v>#REF!</v>
      </c>
      <c r="GQ11" s="82" t="e">
        <f>SUMIF(#REF!,$B11,#REF!)</f>
        <v>#REF!</v>
      </c>
      <c r="GR11" s="80" t="e">
        <f>COUNTIFS(#REF!,$B11,#REF!,"&gt;0")</f>
        <v>#REF!</v>
      </c>
      <c r="GS11" s="83" t="e">
        <f>SUMIF(#REF!,$B11,#REF!)</f>
        <v>#REF!</v>
      </c>
      <c r="GT11" s="83" t="e">
        <f>COUNTIFS(#REF!,$B11,#REF!,"&gt;0")</f>
        <v>#REF!</v>
      </c>
      <c r="GU11" s="82" t="e">
        <f>SUMIF(#REF!,$B11,#REF!)</f>
        <v>#REF!</v>
      </c>
      <c r="GV11" s="80" t="e">
        <f t="shared" si="98"/>
        <v>#REF!</v>
      </c>
      <c r="GW11" s="83" t="e">
        <f t="shared" si="99"/>
        <v>#REF!</v>
      </c>
      <c r="GX11" s="83" t="e">
        <f t="shared" si="100"/>
        <v>#REF!</v>
      </c>
      <c r="GY11" s="82" t="e">
        <f t="shared" si="101"/>
        <v>#REF!</v>
      </c>
      <c r="GZ11" s="83" t="e">
        <f>COUNTIFS(#REF!,$B11,#REF!,"&gt;0")</f>
        <v>#REF!</v>
      </c>
      <c r="HA11" s="82" t="e">
        <f>SUMIF(#REF!,$B11,#REF!)</f>
        <v>#REF!</v>
      </c>
    </row>
    <row r="12" spans="1:209" ht="25.5">
      <c r="A12" s="80" t="s">
        <v>36</v>
      </c>
      <c r="B12" s="81">
        <v>5</v>
      </c>
      <c r="C12" s="84" t="s">
        <v>37</v>
      </c>
      <c r="D12" s="80" t="e">
        <f t="shared" si="71"/>
        <v>#REF!</v>
      </c>
      <c r="E12" s="83" t="e">
        <f t="shared" si="41"/>
        <v>#REF!</v>
      </c>
      <c r="F12" s="83" t="e">
        <f t="shared" si="42"/>
        <v>#REF!</v>
      </c>
      <c r="G12" s="82" t="e">
        <f t="shared" si="43"/>
        <v>#REF!</v>
      </c>
      <c r="H12" s="80"/>
      <c r="I12" s="83" t="e">
        <f>SUMIF(#REF!,$B12,#REF!)</f>
        <v>#REF!</v>
      </c>
      <c r="J12" s="83"/>
      <c r="K12" s="82" t="e">
        <f>SUMIF(#REF!,$B12,#REF!)</f>
        <v>#REF!</v>
      </c>
      <c r="L12" s="80"/>
      <c r="M12" s="83" t="e">
        <f>SUMIF(#REF!,$B12,#REF!)</f>
        <v>#REF!</v>
      </c>
      <c r="N12" s="83"/>
      <c r="O12" s="82" t="e">
        <f>SUMIF(#REF!,$B12,#REF!)</f>
        <v>#REF!</v>
      </c>
      <c r="P12" s="80"/>
      <c r="Q12" s="83" t="e">
        <f>SUMIF(#REF!,$B12,#REF!)</f>
        <v>#REF!</v>
      </c>
      <c r="R12" s="83"/>
      <c r="S12" s="82" t="e">
        <f>SUMIF(#REF!,$B12,#REF!)</f>
        <v>#REF!</v>
      </c>
      <c r="T12" s="80" t="e">
        <f>COUNTIFS(#REF!,$B12,#REF!,"&gt;0")</f>
        <v>#REF!</v>
      </c>
      <c r="U12" s="83" t="e">
        <f>SUMIF(#REF!,$B12,#REF!)</f>
        <v>#REF!</v>
      </c>
      <c r="V12" s="83" t="e">
        <f>COUNTIFS(#REF!,$B12,#REF!,"&gt;0")</f>
        <v>#REF!</v>
      </c>
      <c r="W12" s="82" t="e">
        <f>SUMIF(#REF!,$B12,#REF!)</f>
        <v>#REF!</v>
      </c>
      <c r="X12" s="80"/>
      <c r="Y12" s="83" t="e">
        <f>SUMIF(#REF!,$B12,#REF!)</f>
        <v>#REF!</v>
      </c>
      <c r="Z12" s="83"/>
      <c r="AA12" s="82" t="e">
        <f>SUMIF(#REF!,$B12,#REF!)</f>
        <v>#REF!</v>
      </c>
      <c r="AB12" s="80"/>
      <c r="AC12" s="83" t="e">
        <f>SUMIF(#REF!,$B12,#REF!)</f>
        <v>#REF!</v>
      </c>
      <c r="AD12" s="83"/>
      <c r="AE12" s="82" t="e">
        <f>SUMIF(#REF!,$B12,#REF!)</f>
        <v>#REF!</v>
      </c>
      <c r="AF12" s="80"/>
      <c r="AG12" s="83" t="e">
        <f>SUMIF(#REF!,$B12,#REF!)</f>
        <v>#REF!</v>
      </c>
      <c r="AH12" s="83"/>
      <c r="AI12" s="82" t="e">
        <f>SUMIF(#REF!,$B12,#REF!)</f>
        <v>#REF!</v>
      </c>
      <c r="AJ12" s="80" t="e">
        <f>COUNTIFS(#REF!,$B12,#REF!,"&gt;0")</f>
        <v>#REF!</v>
      </c>
      <c r="AK12" s="83" t="e">
        <f>SUMIF(#REF!,$B12,#REF!)</f>
        <v>#REF!</v>
      </c>
      <c r="AL12" s="83" t="e">
        <f>COUNTIFS(#REF!,$B12,#REF!,"&gt;0")</f>
        <v>#REF!</v>
      </c>
      <c r="AM12" s="82" t="e">
        <f>SUMIF(#REF!,$B12,#REF!)</f>
        <v>#REF!</v>
      </c>
      <c r="AN12" s="80"/>
      <c r="AO12" s="83" t="e">
        <f>SUMIF(#REF!,$B12,#REF!)</f>
        <v>#REF!</v>
      </c>
      <c r="AP12" s="83"/>
      <c r="AQ12" s="82" t="e">
        <f>SUMIF(#REF!,$B12,#REF!)</f>
        <v>#REF!</v>
      </c>
      <c r="AR12" s="80"/>
      <c r="AS12" s="83" t="e">
        <f>SUMIF(#REF!,$B12,#REF!)</f>
        <v>#REF!</v>
      </c>
      <c r="AT12" s="83"/>
      <c r="AU12" s="82" t="e">
        <f>SUMIF(#REF!,$B12,#REF!)</f>
        <v>#REF!</v>
      </c>
      <c r="AV12" s="80"/>
      <c r="AW12" s="83" t="e">
        <f>SUMIF(#REF!,$B12,#REF!)</f>
        <v>#REF!</v>
      </c>
      <c r="AX12" s="83"/>
      <c r="AY12" s="82" t="e">
        <f>SUMIF(#REF!,$B12,#REF!)</f>
        <v>#REF!</v>
      </c>
      <c r="AZ12" s="80" t="e">
        <f>COUNTIFS(#REF!,$B12,#REF!,"&gt;0")</f>
        <v>#REF!</v>
      </c>
      <c r="BA12" s="83" t="e">
        <f>SUMIF(#REF!,$B12,#REF!)</f>
        <v>#REF!</v>
      </c>
      <c r="BB12" s="83" t="e">
        <f>COUNTIFS(#REF!,$B12,#REF!,"&gt;0")</f>
        <v>#REF!</v>
      </c>
      <c r="BC12" s="82" t="e">
        <f>SUMIF(#REF!,$B12,#REF!)</f>
        <v>#REF!</v>
      </c>
      <c r="BD12" s="80"/>
      <c r="BE12" s="83" t="e">
        <f>SUMIF(#REF!,$B12,#REF!)</f>
        <v>#REF!</v>
      </c>
      <c r="BF12" s="83"/>
      <c r="BG12" s="82" t="e">
        <f>SUMIF(#REF!,$B12,#REF!)</f>
        <v>#REF!</v>
      </c>
      <c r="BH12" s="80"/>
      <c r="BI12" s="83" t="e">
        <f>SUMIF(#REF!,$B12,#REF!)</f>
        <v>#REF!</v>
      </c>
      <c r="BJ12" s="83"/>
      <c r="BK12" s="82" t="e">
        <f>SUMIF(#REF!,$B12,#REF!)</f>
        <v>#REF!</v>
      </c>
      <c r="BL12" s="80"/>
      <c r="BM12" s="83" t="e">
        <f>SUMIF(#REF!,$B12,#REF!)</f>
        <v>#REF!</v>
      </c>
      <c r="BN12" s="83"/>
      <c r="BO12" s="82" t="e">
        <f>SUMIF(#REF!,$B12,#REF!)</f>
        <v>#REF!</v>
      </c>
      <c r="BP12" s="80" t="e">
        <f>COUNTIFS(#REF!,$B12,#REF!,"&gt;0")</f>
        <v>#REF!</v>
      </c>
      <c r="BQ12" s="83" t="e">
        <f>SUMIF(#REF!,$B12,#REF!)</f>
        <v>#REF!</v>
      </c>
      <c r="BR12" s="83" t="e">
        <f>COUNTIFS(#REF!,$B12,#REF!,"&gt;0")</f>
        <v>#REF!</v>
      </c>
      <c r="BS12" s="82" t="e">
        <f>SUMIF(#REF!,$B12,#REF!)</f>
        <v>#REF!</v>
      </c>
      <c r="BT12" s="83" t="e">
        <f>COUNTIFS(#REF!,$B12,#REF!,"&gt;0")</f>
        <v>#REF!</v>
      </c>
      <c r="BU12" s="82" t="e">
        <f>SUMIF(#REF!,$B12,#REF!)</f>
        <v>#REF!</v>
      </c>
      <c r="BV12" s="80" t="e">
        <f t="shared" si="72"/>
        <v>#REF!</v>
      </c>
      <c r="BW12" s="83" t="e">
        <f t="shared" si="102"/>
        <v>#REF!</v>
      </c>
      <c r="BX12" s="83" t="e">
        <f t="shared" si="45"/>
        <v>#REF!</v>
      </c>
      <c r="BY12" s="82" t="e">
        <f t="shared" si="46"/>
        <v>#REF!</v>
      </c>
      <c r="BZ12" s="80" t="e">
        <f>COUNTIFS(#REF!,$B12,#REF!,"&gt;0")</f>
        <v>#REF!</v>
      </c>
      <c r="CA12" s="83" t="e">
        <f>SUMIF(#REF!,$B12,#REF!)</f>
        <v>#REF!</v>
      </c>
      <c r="CB12" s="83" t="e">
        <f>COUNTIFS(#REF!,$B12,#REF!,"&gt;0")</f>
        <v>#REF!</v>
      </c>
      <c r="CC12" s="82" t="e">
        <f>SUMIF(#REF!,$B12,#REF!)</f>
        <v>#REF!</v>
      </c>
      <c r="CD12" s="80" t="e">
        <f>COUNTIFS(#REF!,$B12,#REF!,"&gt;0")</f>
        <v>#REF!</v>
      </c>
      <c r="CE12" s="83" t="e">
        <f>SUMIF(#REF!,$B12,#REF!)</f>
        <v>#REF!</v>
      </c>
      <c r="CF12" s="83" t="e">
        <f>COUNTIFS(#REF!,$B12,#REF!,"&gt;0")</f>
        <v>#REF!</v>
      </c>
      <c r="CG12" s="82" t="e">
        <f>SUMIF(#REF!,$B12,#REF!)</f>
        <v>#REF!</v>
      </c>
      <c r="CH12" s="80" t="e">
        <f>COUNTIFS(#REF!,$B12,#REF!,"&gt;0")</f>
        <v>#REF!</v>
      </c>
      <c r="CI12" s="83" t="e">
        <f>SUMIF(#REF!,$B12,#REF!)</f>
        <v>#REF!</v>
      </c>
      <c r="CJ12" s="83" t="e">
        <f>COUNTIFS(#REF!,$B12,#REF!,"&gt;0")</f>
        <v>#REF!</v>
      </c>
      <c r="CK12" s="82" t="e">
        <f>SUMIF(#REF!,$B12,#REF!)</f>
        <v>#REF!</v>
      </c>
      <c r="CL12" s="80" t="e">
        <f t="shared" si="73"/>
        <v>#REF!</v>
      </c>
      <c r="CM12" s="83" t="e">
        <f t="shared" si="47"/>
        <v>#REF!</v>
      </c>
      <c r="CN12" s="83" t="e">
        <f t="shared" si="48"/>
        <v>#REF!</v>
      </c>
      <c r="CO12" s="82" t="e">
        <f t="shared" si="49"/>
        <v>#REF!</v>
      </c>
      <c r="CP12" s="80" t="e">
        <f>COUNTIFS(#REF!,$B12,#REF!,"&gt;0")</f>
        <v>#REF!</v>
      </c>
      <c r="CQ12" s="83" t="e">
        <f>SUMIF(#REF!,$B12,#REF!)</f>
        <v>#REF!</v>
      </c>
      <c r="CR12" s="83" t="e">
        <f>COUNTIFS(#REF!,$B12,#REF!,"&gt;0")</f>
        <v>#REF!</v>
      </c>
      <c r="CS12" s="82" t="e">
        <f>SUMIF(#REF!,$B12,#REF!)</f>
        <v>#REF!</v>
      </c>
      <c r="CT12" s="80" t="e">
        <f>COUNTIFS(#REF!,$B12,#REF!,"&gt;0")</f>
        <v>#REF!</v>
      </c>
      <c r="CU12" s="83" t="e">
        <f>SUMIF(#REF!,$B12,#REF!)</f>
        <v>#REF!</v>
      </c>
      <c r="CV12" s="83" t="e">
        <f>COUNTIFS(#REF!,$B12,#REF!,"&gt;0")</f>
        <v>#REF!</v>
      </c>
      <c r="CW12" s="82" t="e">
        <f>SUMIF(#REF!,$B12,#REF!)</f>
        <v>#REF!</v>
      </c>
      <c r="CX12" s="80" t="e">
        <f>COUNTIFS(#REF!,$B12,#REF!,"&gt;0")</f>
        <v>#REF!</v>
      </c>
      <c r="CY12" s="83" t="e">
        <f>SUMIF(#REF!,$B12,#REF!)</f>
        <v>#REF!</v>
      </c>
      <c r="CZ12" s="83" t="e">
        <f>COUNTIFS(#REF!,$B12,#REF!,"&gt;0")</f>
        <v>#REF!</v>
      </c>
      <c r="DA12" s="82" t="e">
        <f>SUMIF(#REF!,$B12,#REF!)</f>
        <v>#REF!</v>
      </c>
      <c r="DB12" s="80" t="e">
        <f t="shared" si="74"/>
        <v>#REF!</v>
      </c>
      <c r="DC12" s="83" t="e">
        <f t="shared" si="75"/>
        <v>#REF!</v>
      </c>
      <c r="DD12" s="83" t="e">
        <f t="shared" si="76"/>
        <v>#REF!</v>
      </c>
      <c r="DE12" s="82" t="e">
        <f t="shared" si="77"/>
        <v>#REF!</v>
      </c>
      <c r="DF12" s="80" t="e">
        <f>COUNTIFS(#REF!,$B12,#REF!,"&gt;0")</f>
        <v>#REF!</v>
      </c>
      <c r="DG12" s="83" t="e">
        <f>SUMIF(#REF!,$B12,#REF!)</f>
        <v>#REF!</v>
      </c>
      <c r="DH12" s="83" t="e">
        <f>COUNTIFS(#REF!,$B12,#REF!,"&gt;0")</f>
        <v>#REF!</v>
      </c>
      <c r="DI12" s="82" t="e">
        <f>SUMIF(#REF!,$B12,#REF!)</f>
        <v>#REF!</v>
      </c>
      <c r="DJ12" s="80" t="e">
        <f>COUNTIFS(#REF!,$B12,#REF!,"&gt;0")</f>
        <v>#REF!</v>
      </c>
      <c r="DK12" s="83" t="e">
        <f>SUMIF(#REF!,$B12,#REF!)</f>
        <v>#REF!</v>
      </c>
      <c r="DL12" s="83" t="e">
        <f>COUNTIFS(#REF!,$B12,#REF!,"&gt;0")</f>
        <v>#REF!</v>
      </c>
      <c r="DM12" s="82" t="e">
        <f>SUMIF(#REF!,$B12,#REF!)</f>
        <v>#REF!</v>
      </c>
      <c r="DN12" s="80" t="e">
        <f>COUNTIFS(#REF!,$B12,#REF!,"&gt;0")</f>
        <v>#REF!</v>
      </c>
      <c r="DO12" s="83" t="e">
        <f>SUMIF(#REF!,$B12,#REF!)</f>
        <v>#REF!</v>
      </c>
      <c r="DP12" s="83" t="e">
        <f>COUNTIFS(#REF!,$B12,#REF!,"&gt;0")</f>
        <v>#REF!</v>
      </c>
      <c r="DQ12" s="82" t="e">
        <f>SUMIF(#REF!,$B12,#REF!)</f>
        <v>#REF!</v>
      </c>
      <c r="DR12" s="80" t="e">
        <f t="shared" si="78"/>
        <v>#REF!</v>
      </c>
      <c r="DS12" s="83" t="e">
        <f t="shared" si="79"/>
        <v>#REF!</v>
      </c>
      <c r="DT12" s="83" t="e">
        <f t="shared" si="80"/>
        <v>#REF!</v>
      </c>
      <c r="DU12" s="82" t="e">
        <f t="shared" si="81"/>
        <v>#REF!</v>
      </c>
      <c r="DV12" s="80" t="e">
        <f>COUNTIFS(#REF!,$B12,#REF!,"&gt;0")</f>
        <v>#REF!</v>
      </c>
      <c r="DW12" s="83" t="e">
        <f>SUMIF(#REF!,$B12,#REF!)</f>
        <v>#REF!</v>
      </c>
      <c r="DX12" s="83" t="e">
        <f>COUNTIFS(#REF!,$B12,#REF!,"&gt;0")</f>
        <v>#REF!</v>
      </c>
      <c r="DY12" s="82" t="e">
        <f>SUMIF(#REF!,$B12,#REF!)</f>
        <v>#REF!</v>
      </c>
      <c r="DZ12" s="80" t="e">
        <f>COUNTIFS(#REF!,$B12,#REF!,"&gt;0")</f>
        <v>#REF!</v>
      </c>
      <c r="EA12" s="83" t="e">
        <f>SUMIF(#REF!,$B12,#REF!)</f>
        <v>#REF!</v>
      </c>
      <c r="EB12" s="83" t="e">
        <f>COUNTIFS(#REF!,$B12,#REF!,"&gt;0")</f>
        <v>#REF!</v>
      </c>
      <c r="EC12" s="82" t="e">
        <f>SUMIF(#REF!,$B12,#REF!)</f>
        <v>#REF!</v>
      </c>
      <c r="ED12" s="80" t="e">
        <f>COUNTIFS(#REF!,$B12,#REF!,"&gt;0")</f>
        <v>#REF!</v>
      </c>
      <c r="EE12" s="83" t="e">
        <f>SUMIF(#REF!,$B12,#REF!)</f>
        <v>#REF!</v>
      </c>
      <c r="EF12" s="83" t="e">
        <f>COUNTIFS(#REF!,$B12,#REF!,"&gt;0")</f>
        <v>#REF!</v>
      </c>
      <c r="EG12" s="82" t="e">
        <f>SUMIF(#REF!,$B12,#REF!)</f>
        <v>#REF!</v>
      </c>
      <c r="EH12" s="80" t="e">
        <f t="shared" si="82"/>
        <v>#REF!</v>
      </c>
      <c r="EI12" s="83" t="e">
        <f t="shared" si="83"/>
        <v>#REF!</v>
      </c>
      <c r="EJ12" s="83" t="e">
        <f t="shared" si="84"/>
        <v>#REF!</v>
      </c>
      <c r="EK12" s="82" t="e">
        <f t="shared" si="85"/>
        <v>#REF!</v>
      </c>
      <c r="EL12" s="83" t="e">
        <f>COUNTIFS(#REF!,$B12,#REF!,"&gt;0")</f>
        <v>#REF!</v>
      </c>
      <c r="EM12" s="82" t="e">
        <f>SUMIF(#REF!,$B12,#REF!)</f>
        <v>#REF!</v>
      </c>
      <c r="EN12" s="80" t="e">
        <f>COUNTIFS(#REF!,$B12,#REF!,"&gt;0")</f>
        <v>#REF!</v>
      </c>
      <c r="EO12" s="83" t="e">
        <f>SUMIF(#REF!,$B12,#REF!)</f>
        <v>#REF!</v>
      </c>
      <c r="EP12" s="83" t="e">
        <f>COUNTIFS(#REF!,$B12,#REF!,"&gt;0")</f>
        <v>#REF!</v>
      </c>
      <c r="EQ12" s="82" t="e">
        <f>SUMIF(#REF!,$B12,#REF!)</f>
        <v>#REF!</v>
      </c>
      <c r="ER12" s="80" t="e">
        <f>COUNTIFS(#REF!,$B12,#REF!,"&gt;0")</f>
        <v>#REF!</v>
      </c>
      <c r="ES12" s="83" t="e">
        <f>SUMIF(#REF!,$B12,#REF!)</f>
        <v>#REF!</v>
      </c>
      <c r="ET12" s="83" t="e">
        <f>COUNTIFS(#REF!,$B12,#REF!,"&gt;0")</f>
        <v>#REF!</v>
      </c>
      <c r="EU12" s="82" t="e">
        <f>SUMIF(#REF!,$B12,#REF!)</f>
        <v>#REF!</v>
      </c>
      <c r="EV12" s="80" t="e">
        <f>COUNTIFS(#REF!,$B12,#REF!,"&gt;0")</f>
        <v>#REF!</v>
      </c>
      <c r="EW12" s="83" t="e">
        <f>SUMIF(#REF!,$B12,#REF!)</f>
        <v>#REF!</v>
      </c>
      <c r="EX12" s="83" t="e">
        <f>COUNTIFS(#REF!,$B12,#REF!,"&gt;0")</f>
        <v>#REF!</v>
      </c>
      <c r="EY12" s="82" t="e">
        <f>SUMIF(#REF!,$B12,#REF!)</f>
        <v>#REF!</v>
      </c>
      <c r="EZ12" s="80" t="e">
        <f t="shared" si="86"/>
        <v>#REF!</v>
      </c>
      <c r="FA12" s="83" t="e">
        <f t="shared" si="87"/>
        <v>#REF!</v>
      </c>
      <c r="FB12" s="83" t="e">
        <f t="shared" si="88"/>
        <v>#REF!</v>
      </c>
      <c r="FC12" s="82" t="e">
        <f t="shared" si="89"/>
        <v>#REF!</v>
      </c>
      <c r="FD12" s="80" t="e">
        <f>COUNTIFS(#REF!,$B12,#REF!,"&gt;0")</f>
        <v>#REF!</v>
      </c>
      <c r="FE12" s="83" t="e">
        <f>SUMIF(#REF!,$B12,#REF!)</f>
        <v>#REF!</v>
      </c>
      <c r="FF12" s="83" t="e">
        <f>COUNTIFS(#REF!,$B12,#REF!,"&gt;0")</f>
        <v>#REF!</v>
      </c>
      <c r="FG12" s="82" t="e">
        <f>SUMIF(#REF!,$B12,#REF!)</f>
        <v>#REF!</v>
      </c>
      <c r="FH12" s="80" t="e">
        <f>COUNTIFS(#REF!,$B12,#REF!,"&gt;0")</f>
        <v>#REF!</v>
      </c>
      <c r="FI12" s="83" t="e">
        <f>SUMIF(#REF!,$B12,#REF!)</f>
        <v>#REF!</v>
      </c>
      <c r="FJ12" s="83" t="e">
        <f>COUNTIFS(#REF!,$B12,#REF!,"&gt;0")</f>
        <v>#REF!</v>
      </c>
      <c r="FK12" s="82" t="e">
        <f>SUMIF(#REF!,$B12,#REF!)</f>
        <v>#REF!</v>
      </c>
      <c r="FL12" s="80" t="e">
        <f>COUNTIFS(#REF!,$B12,#REF!,"&gt;0")</f>
        <v>#REF!</v>
      </c>
      <c r="FM12" s="83" t="e">
        <f>SUMIF(#REF!,$B12,#REF!)</f>
        <v>#REF!</v>
      </c>
      <c r="FN12" s="83" t="e">
        <f>COUNTIFS(#REF!,$B12,#REF!,"&gt;0")</f>
        <v>#REF!</v>
      </c>
      <c r="FO12" s="82" t="e">
        <f>SUMIF(#REF!,$B12,#REF!)</f>
        <v>#REF!</v>
      </c>
      <c r="FP12" s="80" t="e">
        <f t="shared" si="90"/>
        <v>#REF!</v>
      </c>
      <c r="FQ12" s="83" t="e">
        <f t="shared" si="91"/>
        <v>#REF!</v>
      </c>
      <c r="FR12" s="83" t="e">
        <f t="shared" si="92"/>
        <v>#REF!</v>
      </c>
      <c r="FS12" s="82" t="e">
        <f t="shared" si="93"/>
        <v>#REF!</v>
      </c>
      <c r="FT12" s="80" t="e">
        <f>COUNTIFS(#REF!,$B12,#REF!,"&gt;0")</f>
        <v>#REF!</v>
      </c>
      <c r="FU12" s="83" t="e">
        <f>SUMIF(#REF!,$B12,#REF!)</f>
        <v>#REF!</v>
      </c>
      <c r="FV12" s="83" t="e">
        <f>COUNTIFS(#REF!,$B12,#REF!,"&gt;0")</f>
        <v>#REF!</v>
      </c>
      <c r="FW12" s="82" t="e">
        <f>SUMIF(#REF!,$B12,#REF!)</f>
        <v>#REF!</v>
      </c>
      <c r="FX12" s="80" t="e">
        <f>COUNTIFS(#REF!,$B12,#REF!,"&gt;0")</f>
        <v>#REF!</v>
      </c>
      <c r="FY12" s="83" t="e">
        <f>SUMIF(#REF!,$B12,#REF!)</f>
        <v>#REF!</v>
      </c>
      <c r="FZ12" s="83" t="e">
        <f>COUNTIFS(#REF!,$B12,#REF!,"&gt;0")</f>
        <v>#REF!</v>
      </c>
      <c r="GA12" s="82" t="e">
        <f>SUMIF(#REF!,$B12,#REF!)</f>
        <v>#REF!</v>
      </c>
      <c r="GB12" s="80" t="e">
        <f>COUNTIFS(#REF!,$B12,#REF!,"&gt;0")</f>
        <v>#REF!</v>
      </c>
      <c r="GC12" s="83" t="e">
        <f>SUMIF(#REF!,$B12,#REF!)</f>
        <v>#REF!</v>
      </c>
      <c r="GD12" s="83" t="e">
        <f>COUNTIFS(#REF!,$B12,#REF!,"&gt;0")</f>
        <v>#REF!</v>
      </c>
      <c r="GE12" s="82" t="e">
        <f>SUMIF(#REF!,$B12,#REF!)</f>
        <v>#REF!</v>
      </c>
      <c r="GF12" s="80" t="e">
        <f t="shared" si="94"/>
        <v>#REF!</v>
      </c>
      <c r="GG12" s="83" t="e">
        <f t="shared" si="95"/>
        <v>#REF!</v>
      </c>
      <c r="GH12" s="83" t="e">
        <f t="shared" si="96"/>
        <v>#REF!</v>
      </c>
      <c r="GI12" s="82" t="e">
        <f t="shared" si="97"/>
        <v>#REF!</v>
      </c>
      <c r="GJ12" s="80" t="e">
        <f>COUNTIFS(#REF!,$B12,#REF!,"&gt;0")</f>
        <v>#REF!</v>
      </c>
      <c r="GK12" s="83" t="e">
        <f>SUMIF(#REF!,$B12,#REF!)</f>
        <v>#REF!</v>
      </c>
      <c r="GL12" s="83" t="e">
        <f>COUNTIFS(#REF!,$B12,#REF!,"&gt;0")</f>
        <v>#REF!</v>
      </c>
      <c r="GM12" s="82" t="e">
        <f>SUMIF(#REF!,$B12,#REF!)</f>
        <v>#REF!</v>
      </c>
      <c r="GN12" s="80" t="e">
        <f>COUNTIFS(#REF!,$B12,#REF!,"&gt;0")</f>
        <v>#REF!</v>
      </c>
      <c r="GO12" s="83" t="e">
        <f>SUMIF(#REF!,$B12,#REF!)</f>
        <v>#REF!</v>
      </c>
      <c r="GP12" s="83" t="e">
        <f>COUNTIFS(#REF!,$B12,#REF!,"&gt;0")</f>
        <v>#REF!</v>
      </c>
      <c r="GQ12" s="82" t="e">
        <f>SUMIF(#REF!,$B12,#REF!)</f>
        <v>#REF!</v>
      </c>
      <c r="GR12" s="80" t="e">
        <f>COUNTIFS(#REF!,$B12,#REF!,"&gt;0")</f>
        <v>#REF!</v>
      </c>
      <c r="GS12" s="83" t="e">
        <f>SUMIF(#REF!,$B12,#REF!)</f>
        <v>#REF!</v>
      </c>
      <c r="GT12" s="83" t="e">
        <f>COUNTIFS(#REF!,$B12,#REF!,"&gt;0")</f>
        <v>#REF!</v>
      </c>
      <c r="GU12" s="82" t="e">
        <f>SUMIF(#REF!,$B12,#REF!)</f>
        <v>#REF!</v>
      </c>
      <c r="GV12" s="80" t="e">
        <f t="shared" si="98"/>
        <v>#REF!</v>
      </c>
      <c r="GW12" s="83" t="e">
        <f t="shared" si="99"/>
        <v>#REF!</v>
      </c>
      <c r="GX12" s="83" t="e">
        <f t="shared" si="100"/>
        <v>#REF!</v>
      </c>
      <c r="GY12" s="82" t="e">
        <f t="shared" si="101"/>
        <v>#REF!</v>
      </c>
      <c r="GZ12" s="83" t="e">
        <f>COUNTIFS(#REF!,$B12,#REF!,"&gt;0")</f>
        <v>#REF!</v>
      </c>
      <c r="HA12" s="82" t="e">
        <f>SUMIF(#REF!,$B12,#REF!)</f>
        <v>#REF!</v>
      </c>
    </row>
    <row r="13" spans="1:209">
      <c r="A13" s="76" t="s">
        <v>38</v>
      </c>
      <c r="B13" s="77"/>
      <c r="C13" s="78" t="s">
        <v>39</v>
      </c>
      <c r="D13" s="76" t="e">
        <f t="shared" si="71"/>
        <v>#REF!</v>
      </c>
      <c r="E13" s="79" t="e">
        <f t="shared" si="41"/>
        <v>#REF!</v>
      </c>
      <c r="F13" s="79" t="e">
        <f t="shared" si="42"/>
        <v>#REF!</v>
      </c>
      <c r="G13" s="78" t="e">
        <f t="shared" si="43"/>
        <v>#REF!</v>
      </c>
      <c r="H13" s="76">
        <f t="shared" ref="H13:S13" si="103">SUM(H14:H18)</f>
        <v>0</v>
      </c>
      <c r="I13" s="79" t="e">
        <f t="shared" si="103"/>
        <v>#REF!</v>
      </c>
      <c r="J13" s="79">
        <f t="shared" si="103"/>
        <v>0</v>
      </c>
      <c r="K13" s="78" t="e">
        <f t="shared" si="103"/>
        <v>#REF!</v>
      </c>
      <c r="L13" s="76">
        <f t="shared" si="103"/>
        <v>0</v>
      </c>
      <c r="M13" s="79" t="e">
        <f t="shared" si="103"/>
        <v>#REF!</v>
      </c>
      <c r="N13" s="79">
        <f t="shared" si="103"/>
        <v>0</v>
      </c>
      <c r="O13" s="78" t="e">
        <f t="shared" si="103"/>
        <v>#REF!</v>
      </c>
      <c r="P13" s="76">
        <f t="shared" si="103"/>
        <v>0</v>
      </c>
      <c r="Q13" s="79" t="e">
        <f t="shared" si="103"/>
        <v>#REF!</v>
      </c>
      <c r="R13" s="79">
        <f t="shared" si="103"/>
        <v>0</v>
      </c>
      <c r="S13" s="78" t="e">
        <f t="shared" si="103"/>
        <v>#REF!</v>
      </c>
      <c r="T13" s="76" t="e">
        <f t="shared" ref="T13:BU13" si="104">SUM(T14:T18)</f>
        <v>#REF!</v>
      </c>
      <c r="U13" s="79" t="e">
        <f t="shared" si="104"/>
        <v>#REF!</v>
      </c>
      <c r="V13" s="79" t="e">
        <f t="shared" si="104"/>
        <v>#REF!</v>
      </c>
      <c r="W13" s="78" t="e">
        <f t="shared" si="104"/>
        <v>#REF!</v>
      </c>
      <c r="X13" s="76">
        <f t="shared" si="104"/>
        <v>0</v>
      </c>
      <c r="Y13" s="79" t="e">
        <f t="shared" si="104"/>
        <v>#REF!</v>
      </c>
      <c r="Z13" s="79">
        <f t="shared" si="104"/>
        <v>0</v>
      </c>
      <c r="AA13" s="78" t="e">
        <f t="shared" si="104"/>
        <v>#REF!</v>
      </c>
      <c r="AB13" s="76">
        <f t="shared" si="104"/>
        <v>0</v>
      </c>
      <c r="AC13" s="79" t="e">
        <f t="shared" si="104"/>
        <v>#REF!</v>
      </c>
      <c r="AD13" s="79">
        <f t="shared" si="104"/>
        <v>0</v>
      </c>
      <c r="AE13" s="78" t="e">
        <f t="shared" si="104"/>
        <v>#REF!</v>
      </c>
      <c r="AF13" s="76">
        <f t="shared" si="104"/>
        <v>0</v>
      </c>
      <c r="AG13" s="79" t="e">
        <f t="shared" si="104"/>
        <v>#REF!</v>
      </c>
      <c r="AH13" s="79">
        <f t="shared" si="104"/>
        <v>0</v>
      </c>
      <c r="AI13" s="78" t="e">
        <f t="shared" si="104"/>
        <v>#REF!</v>
      </c>
      <c r="AJ13" s="76" t="e">
        <f t="shared" si="104"/>
        <v>#REF!</v>
      </c>
      <c r="AK13" s="79" t="e">
        <f t="shared" si="104"/>
        <v>#REF!</v>
      </c>
      <c r="AL13" s="79" t="e">
        <f t="shared" si="104"/>
        <v>#REF!</v>
      </c>
      <c r="AM13" s="78" t="e">
        <f t="shared" si="104"/>
        <v>#REF!</v>
      </c>
      <c r="AN13" s="76">
        <f t="shared" ref="AN13:AY13" si="105">SUM(AN14:AN18)</f>
        <v>0</v>
      </c>
      <c r="AO13" s="79" t="e">
        <f t="shared" si="105"/>
        <v>#REF!</v>
      </c>
      <c r="AP13" s="79">
        <f t="shared" si="105"/>
        <v>0</v>
      </c>
      <c r="AQ13" s="78" t="e">
        <f t="shared" si="105"/>
        <v>#REF!</v>
      </c>
      <c r="AR13" s="76">
        <f t="shared" si="105"/>
        <v>0</v>
      </c>
      <c r="AS13" s="79" t="e">
        <f t="shared" si="105"/>
        <v>#REF!</v>
      </c>
      <c r="AT13" s="79">
        <f t="shared" si="105"/>
        <v>0</v>
      </c>
      <c r="AU13" s="78" t="e">
        <f t="shared" si="105"/>
        <v>#REF!</v>
      </c>
      <c r="AV13" s="76">
        <f t="shared" si="105"/>
        <v>0</v>
      </c>
      <c r="AW13" s="79" t="e">
        <f t="shared" si="105"/>
        <v>#REF!</v>
      </c>
      <c r="AX13" s="79">
        <f t="shared" si="105"/>
        <v>0</v>
      </c>
      <c r="AY13" s="78" t="e">
        <f t="shared" si="105"/>
        <v>#REF!</v>
      </c>
      <c r="AZ13" s="76" t="e">
        <f t="shared" si="104"/>
        <v>#REF!</v>
      </c>
      <c r="BA13" s="79" t="e">
        <f t="shared" si="104"/>
        <v>#REF!</v>
      </c>
      <c r="BB13" s="79" t="e">
        <f t="shared" si="104"/>
        <v>#REF!</v>
      </c>
      <c r="BC13" s="78" t="e">
        <f t="shared" si="104"/>
        <v>#REF!</v>
      </c>
      <c r="BD13" s="76">
        <f t="shared" si="104"/>
        <v>0</v>
      </c>
      <c r="BE13" s="79" t="e">
        <f t="shared" si="104"/>
        <v>#REF!</v>
      </c>
      <c r="BF13" s="79">
        <f t="shared" si="104"/>
        <v>0</v>
      </c>
      <c r="BG13" s="78" t="e">
        <f t="shared" si="104"/>
        <v>#REF!</v>
      </c>
      <c r="BH13" s="76">
        <f t="shared" si="104"/>
        <v>0</v>
      </c>
      <c r="BI13" s="79" t="e">
        <f t="shared" si="104"/>
        <v>#REF!</v>
      </c>
      <c r="BJ13" s="79">
        <f t="shared" si="104"/>
        <v>0</v>
      </c>
      <c r="BK13" s="78" t="e">
        <f t="shared" si="104"/>
        <v>#REF!</v>
      </c>
      <c r="BL13" s="76">
        <f t="shared" si="104"/>
        <v>0</v>
      </c>
      <c r="BM13" s="79" t="e">
        <f t="shared" si="104"/>
        <v>#REF!</v>
      </c>
      <c r="BN13" s="79">
        <f t="shared" si="104"/>
        <v>0</v>
      </c>
      <c r="BO13" s="78" t="e">
        <f t="shared" si="104"/>
        <v>#REF!</v>
      </c>
      <c r="BP13" s="76" t="e">
        <f t="shared" si="104"/>
        <v>#REF!</v>
      </c>
      <c r="BQ13" s="79" t="e">
        <f t="shared" si="104"/>
        <v>#REF!</v>
      </c>
      <c r="BR13" s="79" t="e">
        <f t="shared" si="104"/>
        <v>#REF!</v>
      </c>
      <c r="BS13" s="78" t="e">
        <f t="shared" si="104"/>
        <v>#REF!</v>
      </c>
      <c r="BT13" s="79" t="e">
        <f t="shared" si="104"/>
        <v>#REF!</v>
      </c>
      <c r="BU13" s="78" t="e">
        <f t="shared" si="104"/>
        <v>#REF!</v>
      </c>
      <c r="BV13" s="76" t="e">
        <f t="shared" si="72"/>
        <v>#REF!</v>
      </c>
      <c r="BW13" s="79" t="e">
        <f t="shared" si="102"/>
        <v>#REF!</v>
      </c>
      <c r="BX13" s="79" t="e">
        <f t="shared" si="45"/>
        <v>#REF!</v>
      </c>
      <c r="BY13" s="78" t="e">
        <f t="shared" si="46"/>
        <v>#REF!</v>
      </c>
      <c r="BZ13" s="76" t="e">
        <f t="shared" ref="BZ13:EK13" si="106">SUM(BZ14:BZ18)</f>
        <v>#REF!</v>
      </c>
      <c r="CA13" s="79" t="e">
        <f t="shared" si="106"/>
        <v>#REF!</v>
      </c>
      <c r="CB13" s="79" t="e">
        <f t="shared" si="106"/>
        <v>#REF!</v>
      </c>
      <c r="CC13" s="78" t="e">
        <f t="shared" si="106"/>
        <v>#REF!</v>
      </c>
      <c r="CD13" s="76" t="e">
        <f t="shared" si="106"/>
        <v>#REF!</v>
      </c>
      <c r="CE13" s="79" t="e">
        <f t="shared" si="106"/>
        <v>#REF!</v>
      </c>
      <c r="CF13" s="79" t="e">
        <f t="shared" si="106"/>
        <v>#REF!</v>
      </c>
      <c r="CG13" s="78" t="e">
        <f t="shared" si="106"/>
        <v>#REF!</v>
      </c>
      <c r="CH13" s="76" t="e">
        <f t="shared" si="106"/>
        <v>#REF!</v>
      </c>
      <c r="CI13" s="79" t="e">
        <f t="shared" si="106"/>
        <v>#REF!</v>
      </c>
      <c r="CJ13" s="79" t="e">
        <f t="shared" si="106"/>
        <v>#REF!</v>
      </c>
      <c r="CK13" s="78" t="e">
        <f t="shared" si="106"/>
        <v>#REF!</v>
      </c>
      <c r="CL13" s="76" t="e">
        <f t="shared" si="106"/>
        <v>#REF!</v>
      </c>
      <c r="CM13" s="79" t="e">
        <f t="shared" si="106"/>
        <v>#REF!</v>
      </c>
      <c r="CN13" s="79" t="e">
        <f t="shared" si="106"/>
        <v>#REF!</v>
      </c>
      <c r="CO13" s="78" t="e">
        <f t="shared" si="106"/>
        <v>#REF!</v>
      </c>
      <c r="CP13" s="76" t="e">
        <f t="shared" si="106"/>
        <v>#REF!</v>
      </c>
      <c r="CQ13" s="79" t="e">
        <f t="shared" si="106"/>
        <v>#REF!</v>
      </c>
      <c r="CR13" s="79" t="e">
        <f t="shared" si="106"/>
        <v>#REF!</v>
      </c>
      <c r="CS13" s="78" t="e">
        <f t="shared" si="106"/>
        <v>#REF!</v>
      </c>
      <c r="CT13" s="76" t="e">
        <f t="shared" si="106"/>
        <v>#REF!</v>
      </c>
      <c r="CU13" s="79" t="e">
        <f t="shared" si="106"/>
        <v>#REF!</v>
      </c>
      <c r="CV13" s="79" t="e">
        <f t="shared" si="106"/>
        <v>#REF!</v>
      </c>
      <c r="CW13" s="78" t="e">
        <f t="shared" si="106"/>
        <v>#REF!</v>
      </c>
      <c r="CX13" s="76" t="e">
        <f t="shared" si="106"/>
        <v>#REF!</v>
      </c>
      <c r="CY13" s="79" t="e">
        <f t="shared" si="106"/>
        <v>#REF!</v>
      </c>
      <c r="CZ13" s="79" t="e">
        <f t="shared" si="106"/>
        <v>#REF!</v>
      </c>
      <c r="DA13" s="78" t="e">
        <f t="shared" si="106"/>
        <v>#REF!</v>
      </c>
      <c r="DB13" s="76" t="e">
        <f t="shared" si="106"/>
        <v>#REF!</v>
      </c>
      <c r="DC13" s="79" t="e">
        <f t="shared" si="106"/>
        <v>#REF!</v>
      </c>
      <c r="DD13" s="79" t="e">
        <f t="shared" si="106"/>
        <v>#REF!</v>
      </c>
      <c r="DE13" s="78" t="e">
        <f t="shared" si="106"/>
        <v>#REF!</v>
      </c>
      <c r="DF13" s="76" t="e">
        <f t="shared" si="106"/>
        <v>#REF!</v>
      </c>
      <c r="DG13" s="79" t="e">
        <f t="shared" si="106"/>
        <v>#REF!</v>
      </c>
      <c r="DH13" s="79" t="e">
        <f t="shared" si="106"/>
        <v>#REF!</v>
      </c>
      <c r="DI13" s="78" t="e">
        <f t="shared" si="106"/>
        <v>#REF!</v>
      </c>
      <c r="DJ13" s="76" t="e">
        <f t="shared" si="106"/>
        <v>#REF!</v>
      </c>
      <c r="DK13" s="79" t="e">
        <f t="shared" si="106"/>
        <v>#REF!</v>
      </c>
      <c r="DL13" s="79" t="e">
        <f t="shared" si="106"/>
        <v>#REF!</v>
      </c>
      <c r="DM13" s="78" t="e">
        <f t="shared" si="106"/>
        <v>#REF!</v>
      </c>
      <c r="DN13" s="76" t="e">
        <f t="shared" si="106"/>
        <v>#REF!</v>
      </c>
      <c r="DO13" s="79" t="e">
        <f t="shared" si="106"/>
        <v>#REF!</v>
      </c>
      <c r="DP13" s="79" t="e">
        <f t="shared" si="106"/>
        <v>#REF!</v>
      </c>
      <c r="DQ13" s="78" t="e">
        <f t="shared" si="106"/>
        <v>#REF!</v>
      </c>
      <c r="DR13" s="76" t="e">
        <f t="shared" si="106"/>
        <v>#REF!</v>
      </c>
      <c r="DS13" s="79" t="e">
        <f t="shared" si="106"/>
        <v>#REF!</v>
      </c>
      <c r="DT13" s="79" t="e">
        <f t="shared" si="106"/>
        <v>#REF!</v>
      </c>
      <c r="DU13" s="78" t="e">
        <f t="shared" si="106"/>
        <v>#REF!</v>
      </c>
      <c r="DV13" s="76" t="e">
        <f t="shared" si="106"/>
        <v>#REF!</v>
      </c>
      <c r="DW13" s="79" t="e">
        <f t="shared" si="106"/>
        <v>#REF!</v>
      </c>
      <c r="DX13" s="79" t="e">
        <f t="shared" si="106"/>
        <v>#REF!</v>
      </c>
      <c r="DY13" s="78" t="e">
        <f t="shared" si="106"/>
        <v>#REF!</v>
      </c>
      <c r="DZ13" s="76" t="e">
        <f t="shared" si="106"/>
        <v>#REF!</v>
      </c>
      <c r="EA13" s="79" t="e">
        <f t="shared" si="106"/>
        <v>#REF!</v>
      </c>
      <c r="EB13" s="79" t="e">
        <f t="shared" si="106"/>
        <v>#REF!</v>
      </c>
      <c r="EC13" s="78" t="e">
        <f t="shared" si="106"/>
        <v>#REF!</v>
      </c>
      <c r="ED13" s="76" t="e">
        <f t="shared" si="106"/>
        <v>#REF!</v>
      </c>
      <c r="EE13" s="79" t="e">
        <f t="shared" si="106"/>
        <v>#REF!</v>
      </c>
      <c r="EF13" s="79" t="e">
        <f t="shared" si="106"/>
        <v>#REF!</v>
      </c>
      <c r="EG13" s="78" t="e">
        <f t="shared" si="106"/>
        <v>#REF!</v>
      </c>
      <c r="EH13" s="76" t="e">
        <f t="shared" si="106"/>
        <v>#REF!</v>
      </c>
      <c r="EI13" s="79" t="e">
        <f t="shared" si="106"/>
        <v>#REF!</v>
      </c>
      <c r="EJ13" s="79" t="e">
        <f t="shared" si="106"/>
        <v>#REF!</v>
      </c>
      <c r="EK13" s="78" t="e">
        <f t="shared" si="106"/>
        <v>#REF!</v>
      </c>
      <c r="EL13" s="79" t="e">
        <f t="shared" ref="EL13:EM13" si="107">SUM(EL14:EL18)</f>
        <v>#REF!</v>
      </c>
      <c r="EM13" s="78" t="e">
        <f t="shared" si="107"/>
        <v>#REF!</v>
      </c>
      <c r="EN13" s="76" t="e">
        <f t="shared" ref="EN13:GY13" si="108">SUM(EN14:EN18)</f>
        <v>#REF!</v>
      </c>
      <c r="EO13" s="79" t="e">
        <f t="shared" si="108"/>
        <v>#REF!</v>
      </c>
      <c r="EP13" s="79" t="e">
        <f t="shared" si="108"/>
        <v>#REF!</v>
      </c>
      <c r="EQ13" s="78" t="e">
        <f t="shared" si="108"/>
        <v>#REF!</v>
      </c>
      <c r="ER13" s="76" t="e">
        <f t="shared" si="108"/>
        <v>#REF!</v>
      </c>
      <c r="ES13" s="79" t="e">
        <f t="shared" si="108"/>
        <v>#REF!</v>
      </c>
      <c r="ET13" s="79" t="e">
        <f t="shared" si="108"/>
        <v>#REF!</v>
      </c>
      <c r="EU13" s="78" t="e">
        <f t="shared" si="108"/>
        <v>#REF!</v>
      </c>
      <c r="EV13" s="76" t="e">
        <f t="shared" si="108"/>
        <v>#REF!</v>
      </c>
      <c r="EW13" s="79" t="e">
        <f t="shared" si="108"/>
        <v>#REF!</v>
      </c>
      <c r="EX13" s="79" t="e">
        <f t="shared" si="108"/>
        <v>#REF!</v>
      </c>
      <c r="EY13" s="78" t="e">
        <f t="shared" si="108"/>
        <v>#REF!</v>
      </c>
      <c r="EZ13" s="76" t="e">
        <f t="shared" si="108"/>
        <v>#REF!</v>
      </c>
      <c r="FA13" s="79" t="e">
        <f t="shared" si="108"/>
        <v>#REF!</v>
      </c>
      <c r="FB13" s="79" t="e">
        <f t="shared" si="108"/>
        <v>#REF!</v>
      </c>
      <c r="FC13" s="78" t="e">
        <f t="shared" si="108"/>
        <v>#REF!</v>
      </c>
      <c r="FD13" s="76" t="e">
        <f t="shared" si="108"/>
        <v>#REF!</v>
      </c>
      <c r="FE13" s="79" t="e">
        <f t="shared" si="108"/>
        <v>#REF!</v>
      </c>
      <c r="FF13" s="79" t="e">
        <f t="shared" si="108"/>
        <v>#REF!</v>
      </c>
      <c r="FG13" s="78" t="e">
        <f t="shared" si="108"/>
        <v>#REF!</v>
      </c>
      <c r="FH13" s="76" t="e">
        <f t="shared" si="108"/>
        <v>#REF!</v>
      </c>
      <c r="FI13" s="79" t="e">
        <f t="shared" si="108"/>
        <v>#REF!</v>
      </c>
      <c r="FJ13" s="79" t="e">
        <f t="shared" si="108"/>
        <v>#REF!</v>
      </c>
      <c r="FK13" s="78" t="e">
        <f t="shared" si="108"/>
        <v>#REF!</v>
      </c>
      <c r="FL13" s="76" t="e">
        <f t="shared" si="108"/>
        <v>#REF!</v>
      </c>
      <c r="FM13" s="79" t="e">
        <f t="shared" si="108"/>
        <v>#REF!</v>
      </c>
      <c r="FN13" s="79" t="e">
        <f t="shared" si="108"/>
        <v>#REF!</v>
      </c>
      <c r="FO13" s="78" t="e">
        <f t="shared" si="108"/>
        <v>#REF!</v>
      </c>
      <c r="FP13" s="76" t="e">
        <f t="shared" si="108"/>
        <v>#REF!</v>
      </c>
      <c r="FQ13" s="79" t="e">
        <f t="shared" si="108"/>
        <v>#REF!</v>
      </c>
      <c r="FR13" s="79" t="e">
        <f t="shared" si="108"/>
        <v>#REF!</v>
      </c>
      <c r="FS13" s="78" t="e">
        <f t="shared" si="108"/>
        <v>#REF!</v>
      </c>
      <c r="FT13" s="76" t="e">
        <f t="shared" si="108"/>
        <v>#REF!</v>
      </c>
      <c r="FU13" s="79" t="e">
        <f t="shared" si="108"/>
        <v>#REF!</v>
      </c>
      <c r="FV13" s="79" t="e">
        <f t="shared" si="108"/>
        <v>#REF!</v>
      </c>
      <c r="FW13" s="78" t="e">
        <f t="shared" si="108"/>
        <v>#REF!</v>
      </c>
      <c r="FX13" s="76" t="e">
        <f t="shared" si="108"/>
        <v>#REF!</v>
      </c>
      <c r="FY13" s="79" t="e">
        <f t="shared" si="108"/>
        <v>#REF!</v>
      </c>
      <c r="FZ13" s="79" t="e">
        <f t="shared" si="108"/>
        <v>#REF!</v>
      </c>
      <c r="GA13" s="78" t="e">
        <f t="shared" si="108"/>
        <v>#REF!</v>
      </c>
      <c r="GB13" s="76" t="e">
        <f t="shared" si="108"/>
        <v>#REF!</v>
      </c>
      <c r="GC13" s="79" t="e">
        <f t="shared" si="108"/>
        <v>#REF!</v>
      </c>
      <c r="GD13" s="79" t="e">
        <f t="shared" si="108"/>
        <v>#REF!</v>
      </c>
      <c r="GE13" s="78" t="e">
        <f t="shared" si="108"/>
        <v>#REF!</v>
      </c>
      <c r="GF13" s="76" t="e">
        <f t="shared" si="108"/>
        <v>#REF!</v>
      </c>
      <c r="GG13" s="79" t="e">
        <f t="shared" si="108"/>
        <v>#REF!</v>
      </c>
      <c r="GH13" s="79" t="e">
        <f t="shared" si="108"/>
        <v>#REF!</v>
      </c>
      <c r="GI13" s="78" t="e">
        <f t="shared" si="108"/>
        <v>#REF!</v>
      </c>
      <c r="GJ13" s="76" t="e">
        <f t="shared" si="108"/>
        <v>#REF!</v>
      </c>
      <c r="GK13" s="79" t="e">
        <f t="shared" si="108"/>
        <v>#REF!</v>
      </c>
      <c r="GL13" s="79" t="e">
        <f t="shared" si="108"/>
        <v>#REF!</v>
      </c>
      <c r="GM13" s="78" t="e">
        <f t="shared" si="108"/>
        <v>#REF!</v>
      </c>
      <c r="GN13" s="76" t="e">
        <f t="shared" si="108"/>
        <v>#REF!</v>
      </c>
      <c r="GO13" s="79" t="e">
        <f t="shared" si="108"/>
        <v>#REF!</v>
      </c>
      <c r="GP13" s="79" t="e">
        <f t="shared" si="108"/>
        <v>#REF!</v>
      </c>
      <c r="GQ13" s="78" t="e">
        <f t="shared" si="108"/>
        <v>#REF!</v>
      </c>
      <c r="GR13" s="76" t="e">
        <f t="shared" si="108"/>
        <v>#REF!</v>
      </c>
      <c r="GS13" s="79" t="e">
        <f t="shared" si="108"/>
        <v>#REF!</v>
      </c>
      <c r="GT13" s="79" t="e">
        <f t="shared" si="108"/>
        <v>#REF!</v>
      </c>
      <c r="GU13" s="78" t="e">
        <f t="shared" si="108"/>
        <v>#REF!</v>
      </c>
      <c r="GV13" s="76" t="e">
        <f t="shared" si="108"/>
        <v>#REF!</v>
      </c>
      <c r="GW13" s="79" t="e">
        <f t="shared" si="108"/>
        <v>#REF!</v>
      </c>
      <c r="GX13" s="79" t="e">
        <f t="shared" si="108"/>
        <v>#REF!</v>
      </c>
      <c r="GY13" s="78" t="e">
        <f t="shared" si="108"/>
        <v>#REF!</v>
      </c>
      <c r="GZ13" s="79" t="e">
        <f t="shared" ref="GZ13:HA13" si="109">SUM(GZ14:GZ18)</f>
        <v>#REF!</v>
      </c>
      <c r="HA13" s="78" t="e">
        <f t="shared" si="109"/>
        <v>#REF!</v>
      </c>
    </row>
    <row r="14" spans="1:209">
      <c r="A14" s="80" t="s">
        <v>40</v>
      </c>
      <c r="B14" s="81">
        <v>6</v>
      </c>
      <c r="C14" s="82" t="s">
        <v>29</v>
      </c>
      <c r="D14" s="80" t="e">
        <f t="shared" si="71"/>
        <v>#REF!</v>
      </c>
      <c r="E14" s="83" t="e">
        <f t="shared" si="41"/>
        <v>#REF!</v>
      </c>
      <c r="F14" s="83" t="e">
        <f t="shared" si="42"/>
        <v>#REF!</v>
      </c>
      <c r="G14" s="82" t="e">
        <f t="shared" si="43"/>
        <v>#REF!</v>
      </c>
      <c r="H14" s="80"/>
      <c r="I14" s="83" t="e">
        <f>SUMIF(#REF!,$B14,#REF!)</f>
        <v>#REF!</v>
      </c>
      <c r="J14" s="83"/>
      <c r="K14" s="82" t="e">
        <f>SUMIF(#REF!,$B14,#REF!)</f>
        <v>#REF!</v>
      </c>
      <c r="L14" s="80"/>
      <c r="M14" s="83" t="e">
        <f>SUMIF(#REF!,$B14,#REF!)</f>
        <v>#REF!</v>
      </c>
      <c r="N14" s="83"/>
      <c r="O14" s="82" t="e">
        <f>SUMIF(#REF!,$B14,#REF!)</f>
        <v>#REF!</v>
      </c>
      <c r="P14" s="80"/>
      <c r="Q14" s="83" t="e">
        <f>SUMIF(#REF!,$B14,#REF!)</f>
        <v>#REF!</v>
      </c>
      <c r="R14" s="83"/>
      <c r="S14" s="82" t="e">
        <f>SUMIF(#REF!,$B14,#REF!)</f>
        <v>#REF!</v>
      </c>
      <c r="T14" s="80" t="e">
        <f>COUNTIFS(#REF!,$B14,#REF!,"&gt;0")</f>
        <v>#REF!</v>
      </c>
      <c r="U14" s="83" t="e">
        <f>SUMIF(#REF!,$B14,#REF!)</f>
        <v>#REF!</v>
      </c>
      <c r="V14" s="83" t="e">
        <f>COUNTIFS(#REF!,$B14,#REF!,"&gt;0")</f>
        <v>#REF!</v>
      </c>
      <c r="W14" s="82" t="e">
        <f>SUMIF(#REF!,$B14,#REF!)</f>
        <v>#REF!</v>
      </c>
      <c r="X14" s="80"/>
      <c r="Y14" s="83" t="e">
        <f>SUMIF(#REF!,$B14,#REF!)</f>
        <v>#REF!</v>
      </c>
      <c r="Z14" s="83"/>
      <c r="AA14" s="82" t="e">
        <f>SUMIF(#REF!,$B14,#REF!)</f>
        <v>#REF!</v>
      </c>
      <c r="AB14" s="80"/>
      <c r="AC14" s="83" t="e">
        <f>SUMIF(#REF!,$B14,#REF!)</f>
        <v>#REF!</v>
      </c>
      <c r="AD14" s="83"/>
      <c r="AE14" s="82" t="e">
        <f>SUMIF(#REF!,$B14,#REF!)</f>
        <v>#REF!</v>
      </c>
      <c r="AF14" s="80"/>
      <c r="AG14" s="83" t="e">
        <f>SUMIF(#REF!,$B14,#REF!)</f>
        <v>#REF!</v>
      </c>
      <c r="AH14" s="83"/>
      <c r="AI14" s="82" t="e">
        <f>SUMIF(#REF!,$B14,#REF!)</f>
        <v>#REF!</v>
      </c>
      <c r="AJ14" s="80" t="e">
        <f>COUNTIFS(#REF!,$B14,#REF!,"&gt;0")</f>
        <v>#REF!</v>
      </c>
      <c r="AK14" s="83" t="e">
        <f>SUMIF(#REF!,$B14,#REF!)</f>
        <v>#REF!</v>
      </c>
      <c r="AL14" s="83" t="e">
        <f>COUNTIFS(#REF!,$B14,#REF!,"&gt;0")</f>
        <v>#REF!</v>
      </c>
      <c r="AM14" s="82" t="e">
        <f>SUMIF(#REF!,$B14,#REF!)</f>
        <v>#REF!</v>
      </c>
      <c r="AN14" s="80"/>
      <c r="AO14" s="83" t="e">
        <f>SUMIF(#REF!,$B14,#REF!)</f>
        <v>#REF!</v>
      </c>
      <c r="AP14" s="83"/>
      <c r="AQ14" s="82" t="e">
        <f>SUMIF(#REF!,$B14,#REF!)</f>
        <v>#REF!</v>
      </c>
      <c r="AR14" s="80"/>
      <c r="AS14" s="83" t="e">
        <f>SUMIF(#REF!,$B14,#REF!)</f>
        <v>#REF!</v>
      </c>
      <c r="AT14" s="83"/>
      <c r="AU14" s="82" t="e">
        <f>SUMIF(#REF!,$B14,#REF!)</f>
        <v>#REF!</v>
      </c>
      <c r="AV14" s="80"/>
      <c r="AW14" s="83" t="e">
        <f>SUMIF(#REF!,$B14,#REF!)</f>
        <v>#REF!</v>
      </c>
      <c r="AX14" s="83"/>
      <c r="AY14" s="82" t="e">
        <f>SUMIF(#REF!,$B14,#REF!)</f>
        <v>#REF!</v>
      </c>
      <c r="AZ14" s="80" t="e">
        <f>COUNTIFS(#REF!,$B14,#REF!,"&gt;0")</f>
        <v>#REF!</v>
      </c>
      <c r="BA14" s="83" t="e">
        <f>SUMIF(#REF!,$B14,#REF!)</f>
        <v>#REF!</v>
      </c>
      <c r="BB14" s="83" t="e">
        <f>COUNTIFS(#REF!,$B14,#REF!,"&gt;0")</f>
        <v>#REF!</v>
      </c>
      <c r="BC14" s="82" t="e">
        <f>SUMIF(#REF!,$B14,#REF!)</f>
        <v>#REF!</v>
      </c>
      <c r="BD14" s="80"/>
      <c r="BE14" s="83" t="e">
        <f>SUMIF(#REF!,$B14,#REF!)</f>
        <v>#REF!</v>
      </c>
      <c r="BF14" s="83"/>
      <c r="BG14" s="82" t="e">
        <f>SUMIF(#REF!,$B14,#REF!)</f>
        <v>#REF!</v>
      </c>
      <c r="BH14" s="80"/>
      <c r="BI14" s="83" t="e">
        <f>SUMIF(#REF!,$B14,#REF!)</f>
        <v>#REF!</v>
      </c>
      <c r="BJ14" s="83"/>
      <c r="BK14" s="82" t="e">
        <f>SUMIF(#REF!,$B14,#REF!)</f>
        <v>#REF!</v>
      </c>
      <c r="BL14" s="80"/>
      <c r="BM14" s="83" t="e">
        <f>SUMIF(#REF!,$B14,#REF!)</f>
        <v>#REF!</v>
      </c>
      <c r="BN14" s="83"/>
      <c r="BO14" s="82" t="e">
        <f>SUMIF(#REF!,$B14,#REF!)</f>
        <v>#REF!</v>
      </c>
      <c r="BP14" s="80" t="e">
        <f>COUNTIFS(#REF!,$B14,#REF!,"&gt;0")</f>
        <v>#REF!</v>
      </c>
      <c r="BQ14" s="83" t="e">
        <f>SUMIF(#REF!,$B14,#REF!)</f>
        <v>#REF!</v>
      </c>
      <c r="BR14" s="83" t="e">
        <f>COUNTIFS(#REF!,$B14,#REF!,"&gt;0")</f>
        <v>#REF!</v>
      </c>
      <c r="BS14" s="82" t="e">
        <f>SUMIF(#REF!,$B14,#REF!)</f>
        <v>#REF!</v>
      </c>
      <c r="BT14" s="83" t="e">
        <f>COUNTIFS(#REF!,$B14,#REF!,"&gt;0")</f>
        <v>#REF!</v>
      </c>
      <c r="BU14" s="82" t="e">
        <f>SUMIF(#REF!,$B14,#REF!)</f>
        <v>#REF!</v>
      </c>
      <c r="BV14" s="80" t="e">
        <f t="shared" si="72"/>
        <v>#REF!</v>
      </c>
      <c r="BW14" s="83" t="e">
        <f t="shared" si="102"/>
        <v>#REF!</v>
      </c>
      <c r="BX14" s="83" t="e">
        <f t="shared" si="45"/>
        <v>#REF!</v>
      </c>
      <c r="BY14" s="82" t="e">
        <f t="shared" si="46"/>
        <v>#REF!</v>
      </c>
      <c r="BZ14" s="80" t="e">
        <f>COUNTIFS(#REF!,$B14,#REF!,"&gt;0")</f>
        <v>#REF!</v>
      </c>
      <c r="CA14" s="83" t="e">
        <f>SUMIF(#REF!,$B14,#REF!)</f>
        <v>#REF!</v>
      </c>
      <c r="CB14" s="83" t="e">
        <f>COUNTIFS(#REF!,$B14,#REF!,"&gt;0")</f>
        <v>#REF!</v>
      </c>
      <c r="CC14" s="82" t="e">
        <f>SUMIF(#REF!,$B14,#REF!)</f>
        <v>#REF!</v>
      </c>
      <c r="CD14" s="80" t="e">
        <f>COUNTIFS(#REF!,$B14,#REF!,"&gt;0")</f>
        <v>#REF!</v>
      </c>
      <c r="CE14" s="83" t="e">
        <f>SUMIF(#REF!,$B14,#REF!)</f>
        <v>#REF!</v>
      </c>
      <c r="CF14" s="83" t="e">
        <f>COUNTIFS(#REF!,$B14,#REF!,"&gt;0")</f>
        <v>#REF!</v>
      </c>
      <c r="CG14" s="82" t="e">
        <f>SUMIF(#REF!,$B14,#REF!)</f>
        <v>#REF!</v>
      </c>
      <c r="CH14" s="80" t="e">
        <f>COUNTIFS(#REF!,$B14,#REF!,"&gt;0")</f>
        <v>#REF!</v>
      </c>
      <c r="CI14" s="83" t="e">
        <f>SUMIF(#REF!,$B14,#REF!)</f>
        <v>#REF!</v>
      </c>
      <c r="CJ14" s="83" t="e">
        <f>COUNTIFS(#REF!,$B14,#REF!,"&gt;0")</f>
        <v>#REF!</v>
      </c>
      <c r="CK14" s="82" t="e">
        <f>SUMIF(#REF!,$B14,#REF!)</f>
        <v>#REF!</v>
      </c>
      <c r="CL14" s="80" t="e">
        <f t="shared" ref="CL14:CL18" si="110">BZ14+CD14+CH14</f>
        <v>#REF!</v>
      </c>
      <c r="CM14" s="83" t="e">
        <f t="shared" ref="CM14:CM18" si="111">CA14+CE14+CI14</f>
        <v>#REF!</v>
      </c>
      <c r="CN14" s="83" t="e">
        <f t="shared" ref="CN14:CN18" si="112">CB14+CF14+CJ14</f>
        <v>#REF!</v>
      </c>
      <c r="CO14" s="82" t="e">
        <f t="shared" ref="CO14:CO18" si="113">CC14+CG14+CK14</f>
        <v>#REF!</v>
      </c>
      <c r="CP14" s="80" t="e">
        <f>COUNTIFS(#REF!,$B14,#REF!,"&gt;0")</f>
        <v>#REF!</v>
      </c>
      <c r="CQ14" s="83" t="e">
        <f>SUMIF(#REF!,$B14,#REF!)</f>
        <v>#REF!</v>
      </c>
      <c r="CR14" s="83" t="e">
        <f>COUNTIFS(#REF!,$B14,#REF!,"&gt;0")</f>
        <v>#REF!</v>
      </c>
      <c r="CS14" s="82" t="e">
        <f>SUMIF(#REF!,$B14,#REF!)</f>
        <v>#REF!</v>
      </c>
      <c r="CT14" s="80" t="e">
        <f>COUNTIFS(#REF!,$B14,#REF!,"&gt;0")</f>
        <v>#REF!</v>
      </c>
      <c r="CU14" s="83" t="e">
        <f>SUMIF(#REF!,$B14,#REF!)</f>
        <v>#REF!</v>
      </c>
      <c r="CV14" s="83" t="e">
        <f>COUNTIFS(#REF!,$B14,#REF!,"&gt;0")</f>
        <v>#REF!</v>
      </c>
      <c r="CW14" s="82" t="e">
        <f>SUMIF(#REF!,$B14,#REF!)</f>
        <v>#REF!</v>
      </c>
      <c r="CX14" s="80" t="e">
        <f>COUNTIFS(#REF!,$B14,#REF!,"&gt;0")</f>
        <v>#REF!</v>
      </c>
      <c r="CY14" s="83" t="e">
        <f>SUMIF(#REF!,$B14,#REF!)</f>
        <v>#REF!</v>
      </c>
      <c r="CZ14" s="83" t="e">
        <f>COUNTIFS(#REF!,$B14,#REF!,"&gt;0")</f>
        <v>#REF!</v>
      </c>
      <c r="DA14" s="82" t="e">
        <f>SUMIF(#REF!,$B14,#REF!)</f>
        <v>#REF!</v>
      </c>
      <c r="DB14" s="80" t="e">
        <f t="shared" ref="DB14:DB18" si="114">CP14+CT14+CX14</f>
        <v>#REF!</v>
      </c>
      <c r="DC14" s="83" t="e">
        <f t="shared" ref="DC14:DC18" si="115">CQ14+CU14+CY14</f>
        <v>#REF!</v>
      </c>
      <c r="DD14" s="83" t="e">
        <f t="shared" ref="DD14:DD18" si="116">CR14+CV14+CZ14</f>
        <v>#REF!</v>
      </c>
      <c r="DE14" s="82" t="e">
        <f t="shared" ref="DE14:DE18" si="117">CS14+CW14+DA14</f>
        <v>#REF!</v>
      </c>
      <c r="DF14" s="80" t="e">
        <f>COUNTIFS(#REF!,$B14,#REF!,"&gt;0")</f>
        <v>#REF!</v>
      </c>
      <c r="DG14" s="83" t="e">
        <f>SUMIF(#REF!,$B14,#REF!)</f>
        <v>#REF!</v>
      </c>
      <c r="DH14" s="83" t="e">
        <f>COUNTIFS(#REF!,$B14,#REF!,"&gt;0")</f>
        <v>#REF!</v>
      </c>
      <c r="DI14" s="82" t="e">
        <f>SUMIF(#REF!,$B14,#REF!)</f>
        <v>#REF!</v>
      </c>
      <c r="DJ14" s="80" t="e">
        <f>COUNTIFS(#REF!,$B14,#REF!,"&gt;0")</f>
        <v>#REF!</v>
      </c>
      <c r="DK14" s="83" t="e">
        <f>SUMIF(#REF!,$B14,#REF!)</f>
        <v>#REF!</v>
      </c>
      <c r="DL14" s="83" t="e">
        <f>COUNTIFS(#REF!,$B14,#REF!,"&gt;0")</f>
        <v>#REF!</v>
      </c>
      <c r="DM14" s="82" t="e">
        <f>SUMIF(#REF!,$B14,#REF!)</f>
        <v>#REF!</v>
      </c>
      <c r="DN14" s="80" t="e">
        <f>COUNTIFS(#REF!,$B14,#REF!,"&gt;0")</f>
        <v>#REF!</v>
      </c>
      <c r="DO14" s="83" t="e">
        <f>SUMIF(#REF!,$B14,#REF!)</f>
        <v>#REF!</v>
      </c>
      <c r="DP14" s="83" t="e">
        <f>COUNTIFS(#REF!,$B14,#REF!,"&gt;0")</f>
        <v>#REF!</v>
      </c>
      <c r="DQ14" s="82" t="e">
        <f>SUMIF(#REF!,$B14,#REF!)</f>
        <v>#REF!</v>
      </c>
      <c r="DR14" s="80" t="e">
        <f t="shared" ref="DR14:DR18" si="118">DF14+DJ14+DN14</f>
        <v>#REF!</v>
      </c>
      <c r="DS14" s="83" t="e">
        <f t="shared" ref="DS14:DS18" si="119">DG14+DK14+DO14</f>
        <v>#REF!</v>
      </c>
      <c r="DT14" s="83" t="e">
        <f t="shared" ref="DT14:DT18" si="120">DH14+DL14+DP14</f>
        <v>#REF!</v>
      </c>
      <c r="DU14" s="82" t="e">
        <f t="shared" ref="DU14:DU18" si="121">DI14+DM14+DQ14</f>
        <v>#REF!</v>
      </c>
      <c r="DV14" s="80" t="e">
        <f>COUNTIFS(#REF!,$B14,#REF!,"&gt;0")</f>
        <v>#REF!</v>
      </c>
      <c r="DW14" s="83" t="e">
        <f>SUMIF(#REF!,$B14,#REF!)</f>
        <v>#REF!</v>
      </c>
      <c r="DX14" s="83" t="e">
        <f>COUNTIFS(#REF!,$B14,#REF!,"&gt;0")</f>
        <v>#REF!</v>
      </c>
      <c r="DY14" s="82" t="e">
        <f>SUMIF(#REF!,$B14,#REF!)</f>
        <v>#REF!</v>
      </c>
      <c r="DZ14" s="80" t="e">
        <f>COUNTIFS(#REF!,$B14,#REF!,"&gt;0")</f>
        <v>#REF!</v>
      </c>
      <c r="EA14" s="83" t="e">
        <f>SUMIF(#REF!,$B14,#REF!)</f>
        <v>#REF!</v>
      </c>
      <c r="EB14" s="83" t="e">
        <f>COUNTIFS(#REF!,$B14,#REF!,"&gt;0")</f>
        <v>#REF!</v>
      </c>
      <c r="EC14" s="82" t="e">
        <f>SUMIF(#REF!,$B14,#REF!)</f>
        <v>#REF!</v>
      </c>
      <c r="ED14" s="80" t="e">
        <f>COUNTIFS(#REF!,$B14,#REF!,"&gt;0")</f>
        <v>#REF!</v>
      </c>
      <c r="EE14" s="83" t="e">
        <f>SUMIF(#REF!,$B14,#REF!)</f>
        <v>#REF!</v>
      </c>
      <c r="EF14" s="83" t="e">
        <f>COUNTIFS(#REF!,$B14,#REF!,"&gt;0")</f>
        <v>#REF!</v>
      </c>
      <c r="EG14" s="82" t="e">
        <f>SUMIF(#REF!,$B14,#REF!)</f>
        <v>#REF!</v>
      </c>
      <c r="EH14" s="80" t="e">
        <f t="shared" ref="EH14:EH18" si="122">DV14+DZ14+ED14</f>
        <v>#REF!</v>
      </c>
      <c r="EI14" s="83" t="e">
        <f t="shared" ref="EI14:EI18" si="123">DW14+EA14+EE14</f>
        <v>#REF!</v>
      </c>
      <c r="EJ14" s="83" t="e">
        <f t="shared" ref="EJ14:EJ18" si="124">DX14+EB14+EF14</f>
        <v>#REF!</v>
      </c>
      <c r="EK14" s="82" t="e">
        <f t="shared" ref="EK14:EK18" si="125">DY14+EC14+EG14</f>
        <v>#REF!</v>
      </c>
      <c r="EL14" s="83" t="e">
        <f>COUNTIFS(#REF!,$B14,#REF!,"&gt;0")</f>
        <v>#REF!</v>
      </c>
      <c r="EM14" s="82" t="e">
        <f>SUMIF(#REF!,$B14,#REF!)</f>
        <v>#REF!</v>
      </c>
      <c r="EN14" s="80" t="e">
        <f>COUNTIFS(#REF!,$B14,#REF!,"&gt;0")</f>
        <v>#REF!</v>
      </c>
      <c r="EO14" s="83" t="e">
        <f>SUMIF(#REF!,$B14,#REF!)</f>
        <v>#REF!</v>
      </c>
      <c r="EP14" s="83" t="e">
        <f>COUNTIFS(#REF!,$B14,#REF!,"&gt;0")</f>
        <v>#REF!</v>
      </c>
      <c r="EQ14" s="82" t="e">
        <f>SUMIF(#REF!,$B14,#REF!)</f>
        <v>#REF!</v>
      </c>
      <c r="ER14" s="80" t="e">
        <f>COUNTIFS(#REF!,$B14,#REF!,"&gt;0")</f>
        <v>#REF!</v>
      </c>
      <c r="ES14" s="83" t="e">
        <f>SUMIF(#REF!,$B14,#REF!)</f>
        <v>#REF!</v>
      </c>
      <c r="ET14" s="83" t="e">
        <f>COUNTIFS(#REF!,$B14,#REF!,"&gt;0")</f>
        <v>#REF!</v>
      </c>
      <c r="EU14" s="82" t="e">
        <f>SUMIF(#REF!,$B14,#REF!)</f>
        <v>#REF!</v>
      </c>
      <c r="EV14" s="80" t="e">
        <f>COUNTIFS(#REF!,$B14,#REF!,"&gt;0")</f>
        <v>#REF!</v>
      </c>
      <c r="EW14" s="83" t="e">
        <f>SUMIF(#REF!,$B14,#REF!)</f>
        <v>#REF!</v>
      </c>
      <c r="EX14" s="83" t="e">
        <f>COUNTIFS(#REF!,$B14,#REF!,"&gt;0")</f>
        <v>#REF!</v>
      </c>
      <c r="EY14" s="82" t="e">
        <f>SUMIF(#REF!,$B14,#REF!)</f>
        <v>#REF!</v>
      </c>
      <c r="EZ14" s="80" t="e">
        <f t="shared" ref="EZ14:EZ18" si="126">EN14+ER14+EV14</f>
        <v>#REF!</v>
      </c>
      <c r="FA14" s="83" t="e">
        <f t="shared" ref="FA14:FA18" si="127">EO14+ES14+EW14</f>
        <v>#REF!</v>
      </c>
      <c r="FB14" s="83" t="e">
        <f t="shared" ref="FB14:FB18" si="128">EP14+ET14+EX14</f>
        <v>#REF!</v>
      </c>
      <c r="FC14" s="82" t="e">
        <f t="shared" ref="FC14:FC18" si="129">EQ14+EU14+EY14</f>
        <v>#REF!</v>
      </c>
      <c r="FD14" s="80" t="e">
        <f>COUNTIFS(#REF!,$B14,#REF!,"&gt;0")</f>
        <v>#REF!</v>
      </c>
      <c r="FE14" s="83" t="e">
        <f>SUMIF(#REF!,$B14,#REF!)</f>
        <v>#REF!</v>
      </c>
      <c r="FF14" s="83" t="e">
        <f>COUNTIFS(#REF!,$B14,#REF!,"&gt;0")</f>
        <v>#REF!</v>
      </c>
      <c r="FG14" s="82" t="e">
        <f>SUMIF(#REF!,$B14,#REF!)</f>
        <v>#REF!</v>
      </c>
      <c r="FH14" s="80" t="e">
        <f>COUNTIFS(#REF!,$B14,#REF!,"&gt;0")</f>
        <v>#REF!</v>
      </c>
      <c r="FI14" s="83" t="e">
        <f>SUMIF(#REF!,$B14,#REF!)</f>
        <v>#REF!</v>
      </c>
      <c r="FJ14" s="83" t="e">
        <f>COUNTIFS(#REF!,$B14,#REF!,"&gt;0")</f>
        <v>#REF!</v>
      </c>
      <c r="FK14" s="82" t="e">
        <f>SUMIF(#REF!,$B14,#REF!)</f>
        <v>#REF!</v>
      </c>
      <c r="FL14" s="80" t="e">
        <f>COUNTIFS(#REF!,$B14,#REF!,"&gt;0")</f>
        <v>#REF!</v>
      </c>
      <c r="FM14" s="83" t="e">
        <f>SUMIF(#REF!,$B14,#REF!)</f>
        <v>#REF!</v>
      </c>
      <c r="FN14" s="83" t="e">
        <f>COUNTIFS(#REF!,$B14,#REF!,"&gt;0")</f>
        <v>#REF!</v>
      </c>
      <c r="FO14" s="82" t="e">
        <f>SUMIF(#REF!,$B14,#REF!)</f>
        <v>#REF!</v>
      </c>
      <c r="FP14" s="80" t="e">
        <f t="shared" ref="FP14:FP18" si="130">FD14+FH14+FL14</f>
        <v>#REF!</v>
      </c>
      <c r="FQ14" s="83" t="e">
        <f t="shared" ref="FQ14:FQ18" si="131">FE14+FI14+FM14</f>
        <v>#REF!</v>
      </c>
      <c r="FR14" s="83" t="e">
        <f t="shared" ref="FR14:FR18" si="132">FF14+FJ14+FN14</f>
        <v>#REF!</v>
      </c>
      <c r="FS14" s="82" t="e">
        <f t="shared" ref="FS14:FS18" si="133">FG14+FK14+FO14</f>
        <v>#REF!</v>
      </c>
      <c r="FT14" s="80" t="e">
        <f>COUNTIFS(#REF!,$B14,#REF!,"&gt;0")</f>
        <v>#REF!</v>
      </c>
      <c r="FU14" s="83" t="e">
        <f>SUMIF(#REF!,$B14,#REF!)</f>
        <v>#REF!</v>
      </c>
      <c r="FV14" s="83" t="e">
        <f>COUNTIFS(#REF!,$B14,#REF!,"&gt;0")</f>
        <v>#REF!</v>
      </c>
      <c r="FW14" s="82" t="e">
        <f>SUMIF(#REF!,$B14,#REF!)</f>
        <v>#REF!</v>
      </c>
      <c r="FX14" s="80" t="e">
        <f>COUNTIFS(#REF!,$B14,#REF!,"&gt;0")</f>
        <v>#REF!</v>
      </c>
      <c r="FY14" s="83" t="e">
        <f>SUMIF(#REF!,$B14,#REF!)</f>
        <v>#REF!</v>
      </c>
      <c r="FZ14" s="83" t="e">
        <f>COUNTIFS(#REF!,$B14,#REF!,"&gt;0")</f>
        <v>#REF!</v>
      </c>
      <c r="GA14" s="82" t="e">
        <f>SUMIF(#REF!,$B14,#REF!)</f>
        <v>#REF!</v>
      </c>
      <c r="GB14" s="80" t="e">
        <f>COUNTIFS(#REF!,$B14,#REF!,"&gt;0")</f>
        <v>#REF!</v>
      </c>
      <c r="GC14" s="83" t="e">
        <f>SUMIF(#REF!,$B14,#REF!)</f>
        <v>#REF!</v>
      </c>
      <c r="GD14" s="83" t="e">
        <f>COUNTIFS(#REF!,$B14,#REF!,"&gt;0")</f>
        <v>#REF!</v>
      </c>
      <c r="GE14" s="82" t="e">
        <f>SUMIF(#REF!,$B14,#REF!)</f>
        <v>#REF!</v>
      </c>
      <c r="GF14" s="80" t="e">
        <f t="shared" ref="GF14:GF18" si="134">FT14+FX14+GB14</f>
        <v>#REF!</v>
      </c>
      <c r="GG14" s="83" t="e">
        <f t="shared" ref="GG14:GG18" si="135">FU14+FY14+GC14</f>
        <v>#REF!</v>
      </c>
      <c r="GH14" s="83" t="e">
        <f t="shared" ref="GH14:GH18" si="136">FV14+FZ14+GD14</f>
        <v>#REF!</v>
      </c>
      <c r="GI14" s="82" t="e">
        <f t="shared" ref="GI14:GI18" si="137">FW14+GA14+GE14</f>
        <v>#REF!</v>
      </c>
      <c r="GJ14" s="80" t="e">
        <f>COUNTIFS(#REF!,$B14,#REF!,"&gt;0")</f>
        <v>#REF!</v>
      </c>
      <c r="GK14" s="83" t="e">
        <f>SUMIF(#REF!,$B14,#REF!)</f>
        <v>#REF!</v>
      </c>
      <c r="GL14" s="83" t="e">
        <f>COUNTIFS(#REF!,$B14,#REF!,"&gt;0")</f>
        <v>#REF!</v>
      </c>
      <c r="GM14" s="82" t="e">
        <f>SUMIF(#REF!,$B14,#REF!)</f>
        <v>#REF!</v>
      </c>
      <c r="GN14" s="80" t="e">
        <f>COUNTIFS(#REF!,$B14,#REF!,"&gt;0")</f>
        <v>#REF!</v>
      </c>
      <c r="GO14" s="83" t="e">
        <f>SUMIF(#REF!,$B14,#REF!)</f>
        <v>#REF!</v>
      </c>
      <c r="GP14" s="83" t="e">
        <f>COUNTIFS(#REF!,$B14,#REF!,"&gt;0")</f>
        <v>#REF!</v>
      </c>
      <c r="GQ14" s="82" t="e">
        <f>SUMIF(#REF!,$B14,#REF!)</f>
        <v>#REF!</v>
      </c>
      <c r="GR14" s="80" t="e">
        <f>COUNTIFS(#REF!,$B14,#REF!,"&gt;0")</f>
        <v>#REF!</v>
      </c>
      <c r="GS14" s="83" t="e">
        <f>SUMIF(#REF!,$B14,#REF!)</f>
        <v>#REF!</v>
      </c>
      <c r="GT14" s="83" t="e">
        <f>COUNTIFS(#REF!,$B14,#REF!,"&gt;0")</f>
        <v>#REF!</v>
      </c>
      <c r="GU14" s="82" t="e">
        <f>SUMIF(#REF!,$B14,#REF!)</f>
        <v>#REF!</v>
      </c>
      <c r="GV14" s="80" t="e">
        <f t="shared" ref="GV14:GV18" si="138">GJ14+GN14+GR14</f>
        <v>#REF!</v>
      </c>
      <c r="GW14" s="83" t="e">
        <f t="shared" ref="GW14:GW18" si="139">GK14+GO14+GS14</f>
        <v>#REF!</v>
      </c>
      <c r="GX14" s="83" t="e">
        <f t="shared" ref="GX14:GX18" si="140">GL14+GP14+GT14</f>
        <v>#REF!</v>
      </c>
      <c r="GY14" s="82" t="e">
        <f t="shared" ref="GY14:GY18" si="141">GM14+GQ14+GU14</f>
        <v>#REF!</v>
      </c>
      <c r="GZ14" s="83" t="e">
        <f>COUNTIFS(#REF!,$B14,#REF!,"&gt;0")</f>
        <v>#REF!</v>
      </c>
      <c r="HA14" s="82" t="e">
        <f>SUMIF(#REF!,$B14,#REF!)</f>
        <v>#REF!</v>
      </c>
    </row>
    <row r="15" spans="1:209">
      <c r="A15" s="80" t="s">
        <v>41</v>
      </c>
      <c r="B15" s="81">
        <v>7</v>
      </c>
      <c r="C15" s="82" t="s">
        <v>31</v>
      </c>
      <c r="D15" s="80" t="e">
        <f t="shared" si="71"/>
        <v>#REF!</v>
      </c>
      <c r="E15" s="83" t="e">
        <f t="shared" si="41"/>
        <v>#REF!</v>
      </c>
      <c r="F15" s="83" t="e">
        <f t="shared" si="42"/>
        <v>#REF!</v>
      </c>
      <c r="G15" s="82" t="e">
        <f t="shared" si="43"/>
        <v>#REF!</v>
      </c>
      <c r="H15" s="80"/>
      <c r="I15" s="83" t="e">
        <f>SUMIF(#REF!,$B15,#REF!)</f>
        <v>#REF!</v>
      </c>
      <c r="J15" s="83"/>
      <c r="K15" s="82" t="e">
        <f>SUMIF(#REF!,$B15,#REF!)</f>
        <v>#REF!</v>
      </c>
      <c r="L15" s="80"/>
      <c r="M15" s="83" t="e">
        <f>SUMIF(#REF!,$B15,#REF!)</f>
        <v>#REF!</v>
      </c>
      <c r="N15" s="83"/>
      <c r="O15" s="82" t="e">
        <f>SUMIF(#REF!,$B15,#REF!)</f>
        <v>#REF!</v>
      </c>
      <c r="P15" s="80"/>
      <c r="Q15" s="83" t="e">
        <f>SUMIF(#REF!,$B15,#REF!)</f>
        <v>#REF!</v>
      </c>
      <c r="R15" s="83"/>
      <c r="S15" s="82" t="e">
        <f>SUMIF(#REF!,$B15,#REF!)</f>
        <v>#REF!</v>
      </c>
      <c r="T15" s="80" t="e">
        <f>COUNTIFS(#REF!,$B15,#REF!,"&gt;0")</f>
        <v>#REF!</v>
      </c>
      <c r="U15" s="83" t="e">
        <f>SUMIF(#REF!,$B15,#REF!)</f>
        <v>#REF!</v>
      </c>
      <c r="V15" s="83" t="e">
        <f>COUNTIFS(#REF!,$B15,#REF!,"&gt;0")</f>
        <v>#REF!</v>
      </c>
      <c r="W15" s="82" t="e">
        <f>SUMIF(#REF!,$B15,#REF!)</f>
        <v>#REF!</v>
      </c>
      <c r="X15" s="80"/>
      <c r="Y15" s="83" t="e">
        <f>SUMIF(#REF!,$B15,#REF!)</f>
        <v>#REF!</v>
      </c>
      <c r="Z15" s="83"/>
      <c r="AA15" s="82" t="e">
        <f>SUMIF(#REF!,$B15,#REF!)</f>
        <v>#REF!</v>
      </c>
      <c r="AB15" s="80"/>
      <c r="AC15" s="83" t="e">
        <f>SUMIF(#REF!,$B15,#REF!)</f>
        <v>#REF!</v>
      </c>
      <c r="AD15" s="83"/>
      <c r="AE15" s="82" t="e">
        <f>SUMIF(#REF!,$B15,#REF!)</f>
        <v>#REF!</v>
      </c>
      <c r="AF15" s="80"/>
      <c r="AG15" s="83" t="e">
        <f>SUMIF(#REF!,$B15,#REF!)</f>
        <v>#REF!</v>
      </c>
      <c r="AH15" s="83"/>
      <c r="AI15" s="82" t="e">
        <f>SUMIF(#REF!,$B15,#REF!)</f>
        <v>#REF!</v>
      </c>
      <c r="AJ15" s="80" t="e">
        <f>COUNTIFS(#REF!,$B15,#REF!,"&gt;0")</f>
        <v>#REF!</v>
      </c>
      <c r="AK15" s="83" t="e">
        <f>SUMIF(#REF!,$B15,#REF!)</f>
        <v>#REF!</v>
      </c>
      <c r="AL15" s="83" t="e">
        <f>COUNTIFS(#REF!,$B15,#REF!,"&gt;0")</f>
        <v>#REF!</v>
      </c>
      <c r="AM15" s="82" t="e">
        <f>SUMIF(#REF!,$B15,#REF!)</f>
        <v>#REF!</v>
      </c>
      <c r="AN15" s="80"/>
      <c r="AO15" s="83" t="e">
        <f>SUMIF(#REF!,$B15,#REF!)</f>
        <v>#REF!</v>
      </c>
      <c r="AP15" s="83"/>
      <c r="AQ15" s="82" t="e">
        <f>SUMIF(#REF!,$B15,#REF!)</f>
        <v>#REF!</v>
      </c>
      <c r="AR15" s="80"/>
      <c r="AS15" s="83" t="e">
        <f>SUMIF(#REF!,$B15,#REF!)</f>
        <v>#REF!</v>
      </c>
      <c r="AT15" s="83"/>
      <c r="AU15" s="82" t="e">
        <f>SUMIF(#REF!,$B15,#REF!)</f>
        <v>#REF!</v>
      </c>
      <c r="AV15" s="80"/>
      <c r="AW15" s="83" t="e">
        <f>SUMIF(#REF!,$B15,#REF!)</f>
        <v>#REF!</v>
      </c>
      <c r="AX15" s="83"/>
      <c r="AY15" s="82" t="e">
        <f>SUMIF(#REF!,$B15,#REF!)</f>
        <v>#REF!</v>
      </c>
      <c r="AZ15" s="80" t="e">
        <f>COUNTIFS(#REF!,$B15,#REF!,"&gt;0")</f>
        <v>#REF!</v>
      </c>
      <c r="BA15" s="83" t="e">
        <f>SUMIF(#REF!,$B15,#REF!)</f>
        <v>#REF!</v>
      </c>
      <c r="BB15" s="83" t="e">
        <f>COUNTIFS(#REF!,$B15,#REF!,"&gt;0")</f>
        <v>#REF!</v>
      </c>
      <c r="BC15" s="82" t="e">
        <f>SUMIF(#REF!,$B15,#REF!)</f>
        <v>#REF!</v>
      </c>
      <c r="BD15" s="80"/>
      <c r="BE15" s="83" t="e">
        <f>SUMIF(#REF!,$B15,#REF!)</f>
        <v>#REF!</v>
      </c>
      <c r="BF15" s="83"/>
      <c r="BG15" s="82" t="e">
        <f>SUMIF(#REF!,$B15,#REF!)</f>
        <v>#REF!</v>
      </c>
      <c r="BH15" s="80"/>
      <c r="BI15" s="83" t="e">
        <f>SUMIF(#REF!,$B15,#REF!)</f>
        <v>#REF!</v>
      </c>
      <c r="BJ15" s="83"/>
      <c r="BK15" s="82" t="e">
        <f>SUMIF(#REF!,$B15,#REF!)</f>
        <v>#REF!</v>
      </c>
      <c r="BL15" s="80"/>
      <c r="BM15" s="83" t="e">
        <f>SUMIF(#REF!,$B15,#REF!)</f>
        <v>#REF!</v>
      </c>
      <c r="BN15" s="83"/>
      <c r="BO15" s="82" t="e">
        <f>SUMIF(#REF!,$B15,#REF!)</f>
        <v>#REF!</v>
      </c>
      <c r="BP15" s="80" t="e">
        <f>COUNTIFS(#REF!,$B15,#REF!,"&gt;0")</f>
        <v>#REF!</v>
      </c>
      <c r="BQ15" s="83" t="e">
        <f>SUMIF(#REF!,$B15,#REF!)</f>
        <v>#REF!</v>
      </c>
      <c r="BR15" s="83" t="e">
        <f>COUNTIFS(#REF!,$B15,#REF!,"&gt;0")</f>
        <v>#REF!</v>
      </c>
      <c r="BS15" s="82" t="e">
        <f>SUMIF(#REF!,$B15,#REF!)</f>
        <v>#REF!</v>
      </c>
      <c r="BT15" s="83" t="e">
        <f>COUNTIFS(#REF!,$B15,#REF!,"&gt;0")</f>
        <v>#REF!</v>
      </c>
      <c r="BU15" s="82" t="e">
        <f>SUMIF(#REF!,$B15,#REF!)</f>
        <v>#REF!</v>
      </c>
      <c r="BV15" s="80" t="e">
        <f t="shared" si="72"/>
        <v>#REF!</v>
      </c>
      <c r="BW15" s="83" t="e">
        <f t="shared" si="102"/>
        <v>#REF!</v>
      </c>
      <c r="BX15" s="83" t="e">
        <f t="shared" si="45"/>
        <v>#REF!</v>
      </c>
      <c r="BY15" s="82" t="e">
        <f t="shared" si="46"/>
        <v>#REF!</v>
      </c>
      <c r="BZ15" s="80" t="e">
        <f>COUNTIFS(#REF!,$B15,#REF!,"&gt;0")</f>
        <v>#REF!</v>
      </c>
      <c r="CA15" s="83" t="e">
        <f>SUMIF(#REF!,$B15,#REF!)</f>
        <v>#REF!</v>
      </c>
      <c r="CB15" s="83" t="e">
        <f>COUNTIFS(#REF!,$B15,#REF!,"&gt;0")</f>
        <v>#REF!</v>
      </c>
      <c r="CC15" s="82" t="e">
        <f>SUMIF(#REF!,$B15,#REF!)</f>
        <v>#REF!</v>
      </c>
      <c r="CD15" s="80" t="e">
        <f>COUNTIFS(#REF!,$B15,#REF!,"&gt;0")</f>
        <v>#REF!</v>
      </c>
      <c r="CE15" s="83" t="e">
        <f>SUMIF(#REF!,$B15,#REF!)</f>
        <v>#REF!</v>
      </c>
      <c r="CF15" s="83" t="e">
        <f>COUNTIFS(#REF!,$B15,#REF!,"&gt;0")</f>
        <v>#REF!</v>
      </c>
      <c r="CG15" s="82" t="e">
        <f>SUMIF(#REF!,$B15,#REF!)</f>
        <v>#REF!</v>
      </c>
      <c r="CH15" s="80" t="e">
        <f>COUNTIFS(#REF!,$B15,#REF!,"&gt;0")</f>
        <v>#REF!</v>
      </c>
      <c r="CI15" s="83" t="e">
        <f>SUMIF(#REF!,$B15,#REF!)</f>
        <v>#REF!</v>
      </c>
      <c r="CJ15" s="83" t="e">
        <f>COUNTIFS(#REF!,$B15,#REF!,"&gt;0")</f>
        <v>#REF!</v>
      </c>
      <c r="CK15" s="82" t="e">
        <f>SUMIF(#REF!,$B15,#REF!)</f>
        <v>#REF!</v>
      </c>
      <c r="CL15" s="80" t="e">
        <f t="shared" si="110"/>
        <v>#REF!</v>
      </c>
      <c r="CM15" s="83" t="e">
        <f t="shared" si="111"/>
        <v>#REF!</v>
      </c>
      <c r="CN15" s="83" t="e">
        <f t="shared" si="112"/>
        <v>#REF!</v>
      </c>
      <c r="CO15" s="82" t="e">
        <f t="shared" si="113"/>
        <v>#REF!</v>
      </c>
      <c r="CP15" s="80" t="e">
        <f>COUNTIFS(#REF!,$B15,#REF!,"&gt;0")</f>
        <v>#REF!</v>
      </c>
      <c r="CQ15" s="83" t="e">
        <f>SUMIF(#REF!,$B15,#REF!)</f>
        <v>#REF!</v>
      </c>
      <c r="CR15" s="83" t="e">
        <f>COUNTIFS(#REF!,$B15,#REF!,"&gt;0")</f>
        <v>#REF!</v>
      </c>
      <c r="CS15" s="82" t="e">
        <f>SUMIF(#REF!,$B15,#REF!)</f>
        <v>#REF!</v>
      </c>
      <c r="CT15" s="80" t="e">
        <f>COUNTIFS(#REF!,$B15,#REF!,"&gt;0")</f>
        <v>#REF!</v>
      </c>
      <c r="CU15" s="83" t="e">
        <f>SUMIF(#REF!,$B15,#REF!)</f>
        <v>#REF!</v>
      </c>
      <c r="CV15" s="83" t="e">
        <f>COUNTIFS(#REF!,$B15,#REF!,"&gt;0")</f>
        <v>#REF!</v>
      </c>
      <c r="CW15" s="82" t="e">
        <f>SUMIF(#REF!,$B15,#REF!)</f>
        <v>#REF!</v>
      </c>
      <c r="CX15" s="80" t="e">
        <f>COUNTIFS(#REF!,$B15,#REF!,"&gt;0")</f>
        <v>#REF!</v>
      </c>
      <c r="CY15" s="83" t="e">
        <f>SUMIF(#REF!,$B15,#REF!)</f>
        <v>#REF!</v>
      </c>
      <c r="CZ15" s="83" t="e">
        <f>COUNTIFS(#REF!,$B15,#REF!,"&gt;0")</f>
        <v>#REF!</v>
      </c>
      <c r="DA15" s="82" t="e">
        <f>SUMIF(#REF!,$B15,#REF!)</f>
        <v>#REF!</v>
      </c>
      <c r="DB15" s="80" t="e">
        <f t="shared" si="114"/>
        <v>#REF!</v>
      </c>
      <c r="DC15" s="83" t="e">
        <f t="shared" si="115"/>
        <v>#REF!</v>
      </c>
      <c r="DD15" s="83" t="e">
        <f t="shared" si="116"/>
        <v>#REF!</v>
      </c>
      <c r="DE15" s="82" t="e">
        <f t="shared" si="117"/>
        <v>#REF!</v>
      </c>
      <c r="DF15" s="80" t="e">
        <f>COUNTIFS(#REF!,$B15,#REF!,"&gt;0")</f>
        <v>#REF!</v>
      </c>
      <c r="DG15" s="83" t="e">
        <f>SUMIF(#REF!,$B15,#REF!)</f>
        <v>#REF!</v>
      </c>
      <c r="DH15" s="83" t="e">
        <f>COUNTIFS(#REF!,$B15,#REF!,"&gt;0")</f>
        <v>#REF!</v>
      </c>
      <c r="DI15" s="82" t="e">
        <f>SUMIF(#REF!,$B15,#REF!)</f>
        <v>#REF!</v>
      </c>
      <c r="DJ15" s="80" t="e">
        <f>COUNTIFS(#REF!,$B15,#REF!,"&gt;0")</f>
        <v>#REF!</v>
      </c>
      <c r="DK15" s="83" t="e">
        <f>SUMIF(#REF!,$B15,#REF!)</f>
        <v>#REF!</v>
      </c>
      <c r="DL15" s="83" t="e">
        <f>COUNTIFS(#REF!,$B15,#REF!,"&gt;0")</f>
        <v>#REF!</v>
      </c>
      <c r="DM15" s="82" t="e">
        <f>SUMIF(#REF!,$B15,#REF!)</f>
        <v>#REF!</v>
      </c>
      <c r="DN15" s="80" t="e">
        <f>COUNTIFS(#REF!,$B15,#REF!,"&gt;0")</f>
        <v>#REF!</v>
      </c>
      <c r="DO15" s="83" t="e">
        <f>SUMIF(#REF!,$B15,#REF!)</f>
        <v>#REF!</v>
      </c>
      <c r="DP15" s="83" t="e">
        <f>COUNTIFS(#REF!,$B15,#REF!,"&gt;0")</f>
        <v>#REF!</v>
      </c>
      <c r="DQ15" s="82" t="e">
        <f>SUMIF(#REF!,$B15,#REF!)</f>
        <v>#REF!</v>
      </c>
      <c r="DR15" s="80" t="e">
        <f t="shared" si="118"/>
        <v>#REF!</v>
      </c>
      <c r="DS15" s="83" t="e">
        <f t="shared" si="119"/>
        <v>#REF!</v>
      </c>
      <c r="DT15" s="83" t="e">
        <f t="shared" si="120"/>
        <v>#REF!</v>
      </c>
      <c r="DU15" s="82" t="e">
        <f t="shared" si="121"/>
        <v>#REF!</v>
      </c>
      <c r="DV15" s="80" t="e">
        <f>COUNTIFS(#REF!,$B15,#REF!,"&gt;0")</f>
        <v>#REF!</v>
      </c>
      <c r="DW15" s="83" t="e">
        <f>SUMIF(#REF!,$B15,#REF!)</f>
        <v>#REF!</v>
      </c>
      <c r="DX15" s="83" t="e">
        <f>COUNTIFS(#REF!,$B15,#REF!,"&gt;0")</f>
        <v>#REF!</v>
      </c>
      <c r="DY15" s="82" t="e">
        <f>SUMIF(#REF!,$B15,#REF!)</f>
        <v>#REF!</v>
      </c>
      <c r="DZ15" s="80" t="e">
        <f>COUNTIFS(#REF!,$B15,#REF!,"&gt;0")</f>
        <v>#REF!</v>
      </c>
      <c r="EA15" s="83" t="e">
        <f>SUMIF(#REF!,$B15,#REF!)</f>
        <v>#REF!</v>
      </c>
      <c r="EB15" s="83" t="e">
        <f>COUNTIFS(#REF!,$B15,#REF!,"&gt;0")</f>
        <v>#REF!</v>
      </c>
      <c r="EC15" s="82" t="e">
        <f>SUMIF(#REF!,$B15,#REF!)</f>
        <v>#REF!</v>
      </c>
      <c r="ED15" s="80" t="e">
        <f>COUNTIFS(#REF!,$B15,#REF!,"&gt;0")</f>
        <v>#REF!</v>
      </c>
      <c r="EE15" s="83" t="e">
        <f>SUMIF(#REF!,$B15,#REF!)</f>
        <v>#REF!</v>
      </c>
      <c r="EF15" s="83" t="e">
        <f>COUNTIFS(#REF!,$B15,#REF!,"&gt;0")</f>
        <v>#REF!</v>
      </c>
      <c r="EG15" s="82" t="e">
        <f>SUMIF(#REF!,$B15,#REF!)</f>
        <v>#REF!</v>
      </c>
      <c r="EH15" s="80" t="e">
        <f t="shared" si="122"/>
        <v>#REF!</v>
      </c>
      <c r="EI15" s="83" t="e">
        <f t="shared" si="123"/>
        <v>#REF!</v>
      </c>
      <c r="EJ15" s="83" t="e">
        <f t="shared" si="124"/>
        <v>#REF!</v>
      </c>
      <c r="EK15" s="82" t="e">
        <f t="shared" si="125"/>
        <v>#REF!</v>
      </c>
      <c r="EL15" s="83" t="e">
        <f>COUNTIFS(#REF!,$B15,#REF!,"&gt;0")</f>
        <v>#REF!</v>
      </c>
      <c r="EM15" s="82" t="e">
        <f>SUMIF(#REF!,$B15,#REF!)</f>
        <v>#REF!</v>
      </c>
      <c r="EN15" s="80" t="e">
        <f>COUNTIFS(#REF!,$B15,#REF!,"&gt;0")</f>
        <v>#REF!</v>
      </c>
      <c r="EO15" s="83" t="e">
        <f>SUMIF(#REF!,$B15,#REF!)</f>
        <v>#REF!</v>
      </c>
      <c r="EP15" s="83" t="e">
        <f>COUNTIFS(#REF!,$B15,#REF!,"&gt;0")</f>
        <v>#REF!</v>
      </c>
      <c r="EQ15" s="82" t="e">
        <f>SUMIF(#REF!,$B15,#REF!)</f>
        <v>#REF!</v>
      </c>
      <c r="ER15" s="80" t="e">
        <f>COUNTIFS(#REF!,$B15,#REF!,"&gt;0")</f>
        <v>#REF!</v>
      </c>
      <c r="ES15" s="83" t="e">
        <f>SUMIF(#REF!,$B15,#REF!)</f>
        <v>#REF!</v>
      </c>
      <c r="ET15" s="83" t="e">
        <f>COUNTIFS(#REF!,$B15,#REF!,"&gt;0")</f>
        <v>#REF!</v>
      </c>
      <c r="EU15" s="82" t="e">
        <f>SUMIF(#REF!,$B15,#REF!)</f>
        <v>#REF!</v>
      </c>
      <c r="EV15" s="80" t="e">
        <f>COUNTIFS(#REF!,$B15,#REF!,"&gt;0")</f>
        <v>#REF!</v>
      </c>
      <c r="EW15" s="83" t="e">
        <f>SUMIF(#REF!,$B15,#REF!)</f>
        <v>#REF!</v>
      </c>
      <c r="EX15" s="83" t="e">
        <f>COUNTIFS(#REF!,$B15,#REF!,"&gt;0")</f>
        <v>#REF!</v>
      </c>
      <c r="EY15" s="82" t="e">
        <f>SUMIF(#REF!,$B15,#REF!)</f>
        <v>#REF!</v>
      </c>
      <c r="EZ15" s="80" t="e">
        <f t="shared" si="126"/>
        <v>#REF!</v>
      </c>
      <c r="FA15" s="83" t="e">
        <f t="shared" si="127"/>
        <v>#REF!</v>
      </c>
      <c r="FB15" s="83" t="e">
        <f t="shared" si="128"/>
        <v>#REF!</v>
      </c>
      <c r="FC15" s="82" t="e">
        <f t="shared" si="129"/>
        <v>#REF!</v>
      </c>
      <c r="FD15" s="80" t="e">
        <f>COUNTIFS(#REF!,$B15,#REF!,"&gt;0")</f>
        <v>#REF!</v>
      </c>
      <c r="FE15" s="83" t="e">
        <f>SUMIF(#REF!,$B15,#REF!)</f>
        <v>#REF!</v>
      </c>
      <c r="FF15" s="83" t="e">
        <f>COUNTIFS(#REF!,$B15,#REF!,"&gt;0")</f>
        <v>#REF!</v>
      </c>
      <c r="FG15" s="82" t="e">
        <f>SUMIF(#REF!,$B15,#REF!)</f>
        <v>#REF!</v>
      </c>
      <c r="FH15" s="80" t="e">
        <f>COUNTIFS(#REF!,$B15,#REF!,"&gt;0")</f>
        <v>#REF!</v>
      </c>
      <c r="FI15" s="83" t="e">
        <f>SUMIF(#REF!,$B15,#REF!)</f>
        <v>#REF!</v>
      </c>
      <c r="FJ15" s="83" t="e">
        <f>COUNTIFS(#REF!,$B15,#REF!,"&gt;0")</f>
        <v>#REF!</v>
      </c>
      <c r="FK15" s="82" t="e">
        <f>SUMIF(#REF!,$B15,#REF!)</f>
        <v>#REF!</v>
      </c>
      <c r="FL15" s="80" t="e">
        <f>COUNTIFS(#REF!,$B15,#REF!,"&gt;0")</f>
        <v>#REF!</v>
      </c>
      <c r="FM15" s="83" t="e">
        <f>SUMIF(#REF!,$B15,#REF!)</f>
        <v>#REF!</v>
      </c>
      <c r="FN15" s="83" t="e">
        <f>COUNTIFS(#REF!,$B15,#REF!,"&gt;0")</f>
        <v>#REF!</v>
      </c>
      <c r="FO15" s="82" t="e">
        <f>SUMIF(#REF!,$B15,#REF!)</f>
        <v>#REF!</v>
      </c>
      <c r="FP15" s="80" t="e">
        <f t="shared" si="130"/>
        <v>#REF!</v>
      </c>
      <c r="FQ15" s="83" t="e">
        <f t="shared" si="131"/>
        <v>#REF!</v>
      </c>
      <c r="FR15" s="83" t="e">
        <f t="shared" si="132"/>
        <v>#REF!</v>
      </c>
      <c r="FS15" s="82" t="e">
        <f t="shared" si="133"/>
        <v>#REF!</v>
      </c>
      <c r="FT15" s="80" t="e">
        <f>COUNTIFS(#REF!,$B15,#REF!,"&gt;0")</f>
        <v>#REF!</v>
      </c>
      <c r="FU15" s="83" t="e">
        <f>SUMIF(#REF!,$B15,#REF!)</f>
        <v>#REF!</v>
      </c>
      <c r="FV15" s="83" t="e">
        <f>COUNTIFS(#REF!,$B15,#REF!,"&gt;0")</f>
        <v>#REF!</v>
      </c>
      <c r="FW15" s="82" t="e">
        <f>SUMIF(#REF!,$B15,#REF!)</f>
        <v>#REF!</v>
      </c>
      <c r="FX15" s="80" t="e">
        <f>COUNTIFS(#REF!,$B15,#REF!,"&gt;0")</f>
        <v>#REF!</v>
      </c>
      <c r="FY15" s="83" t="e">
        <f>SUMIF(#REF!,$B15,#REF!)</f>
        <v>#REF!</v>
      </c>
      <c r="FZ15" s="83" t="e">
        <f>COUNTIFS(#REF!,$B15,#REF!,"&gt;0")</f>
        <v>#REF!</v>
      </c>
      <c r="GA15" s="82" t="e">
        <f>SUMIF(#REF!,$B15,#REF!)</f>
        <v>#REF!</v>
      </c>
      <c r="GB15" s="80" t="e">
        <f>COUNTIFS(#REF!,$B15,#REF!,"&gt;0")</f>
        <v>#REF!</v>
      </c>
      <c r="GC15" s="83" t="e">
        <f>SUMIF(#REF!,$B15,#REF!)</f>
        <v>#REF!</v>
      </c>
      <c r="GD15" s="83" t="e">
        <f>COUNTIFS(#REF!,$B15,#REF!,"&gt;0")</f>
        <v>#REF!</v>
      </c>
      <c r="GE15" s="82" t="e">
        <f>SUMIF(#REF!,$B15,#REF!)</f>
        <v>#REF!</v>
      </c>
      <c r="GF15" s="80" t="e">
        <f t="shared" si="134"/>
        <v>#REF!</v>
      </c>
      <c r="GG15" s="83" t="e">
        <f t="shared" si="135"/>
        <v>#REF!</v>
      </c>
      <c r="GH15" s="83" t="e">
        <f t="shared" si="136"/>
        <v>#REF!</v>
      </c>
      <c r="GI15" s="82" t="e">
        <f t="shared" si="137"/>
        <v>#REF!</v>
      </c>
      <c r="GJ15" s="80" t="e">
        <f>COUNTIFS(#REF!,$B15,#REF!,"&gt;0")</f>
        <v>#REF!</v>
      </c>
      <c r="GK15" s="83" t="e">
        <f>SUMIF(#REF!,$B15,#REF!)</f>
        <v>#REF!</v>
      </c>
      <c r="GL15" s="83" t="e">
        <f>COUNTIFS(#REF!,$B15,#REF!,"&gt;0")</f>
        <v>#REF!</v>
      </c>
      <c r="GM15" s="82" t="e">
        <f>SUMIF(#REF!,$B15,#REF!)</f>
        <v>#REF!</v>
      </c>
      <c r="GN15" s="80" t="e">
        <f>COUNTIFS(#REF!,$B15,#REF!,"&gt;0")</f>
        <v>#REF!</v>
      </c>
      <c r="GO15" s="83" t="e">
        <f>SUMIF(#REF!,$B15,#REF!)</f>
        <v>#REF!</v>
      </c>
      <c r="GP15" s="83" t="e">
        <f>COUNTIFS(#REF!,$B15,#REF!,"&gt;0")</f>
        <v>#REF!</v>
      </c>
      <c r="GQ15" s="82" t="e">
        <f>SUMIF(#REF!,$B15,#REF!)</f>
        <v>#REF!</v>
      </c>
      <c r="GR15" s="80" t="e">
        <f>COUNTIFS(#REF!,$B15,#REF!,"&gt;0")</f>
        <v>#REF!</v>
      </c>
      <c r="GS15" s="83" t="e">
        <f>SUMIF(#REF!,$B15,#REF!)</f>
        <v>#REF!</v>
      </c>
      <c r="GT15" s="83" t="e">
        <f>COUNTIFS(#REF!,$B15,#REF!,"&gt;0")</f>
        <v>#REF!</v>
      </c>
      <c r="GU15" s="82" t="e">
        <f>SUMIF(#REF!,$B15,#REF!)</f>
        <v>#REF!</v>
      </c>
      <c r="GV15" s="80" t="e">
        <f t="shared" si="138"/>
        <v>#REF!</v>
      </c>
      <c r="GW15" s="83" t="e">
        <f t="shared" si="139"/>
        <v>#REF!</v>
      </c>
      <c r="GX15" s="83" t="e">
        <f t="shared" si="140"/>
        <v>#REF!</v>
      </c>
      <c r="GY15" s="82" t="e">
        <f t="shared" si="141"/>
        <v>#REF!</v>
      </c>
      <c r="GZ15" s="83" t="e">
        <f>COUNTIFS(#REF!,$B15,#REF!,"&gt;0")</f>
        <v>#REF!</v>
      </c>
      <c r="HA15" s="82" t="e">
        <f>SUMIF(#REF!,$B15,#REF!)</f>
        <v>#REF!</v>
      </c>
    </row>
    <row r="16" spans="1:209">
      <c r="A16" s="80" t="s">
        <v>42</v>
      </c>
      <c r="B16" s="81">
        <v>8</v>
      </c>
      <c r="C16" s="82" t="s">
        <v>33</v>
      </c>
      <c r="D16" s="80" t="e">
        <f t="shared" si="71"/>
        <v>#REF!</v>
      </c>
      <c r="E16" s="83" t="e">
        <f t="shared" si="41"/>
        <v>#REF!</v>
      </c>
      <c r="F16" s="83" t="e">
        <f t="shared" si="42"/>
        <v>#REF!</v>
      </c>
      <c r="G16" s="82" t="e">
        <f t="shared" si="43"/>
        <v>#REF!</v>
      </c>
      <c r="H16" s="80"/>
      <c r="I16" s="83" t="e">
        <f>SUMIF(#REF!,$B16,#REF!)</f>
        <v>#REF!</v>
      </c>
      <c r="J16" s="83"/>
      <c r="K16" s="82" t="e">
        <f>SUMIF(#REF!,$B16,#REF!)</f>
        <v>#REF!</v>
      </c>
      <c r="L16" s="80"/>
      <c r="M16" s="83" t="e">
        <f>SUMIF(#REF!,$B16,#REF!)</f>
        <v>#REF!</v>
      </c>
      <c r="N16" s="83"/>
      <c r="O16" s="82" t="e">
        <f>SUMIF(#REF!,$B16,#REF!)</f>
        <v>#REF!</v>
      </c>
      <c r="P16" s="80"/>
      <c r="Q16" s="83" t="e">
        <f>SUMIF(#REF!,$B16,#REF!)</f>
        <v>#REF!</v>
      </c>
      <c r="R16" s="83"/>
      <c r="S16" s="82" t="e">
        <f>SUMIF(#REF!,$B16,#REF!)</f>
        <v>#REF!</v>
      </c>
      <c r="T16" s="80" t="e">
        <f>COUNTIFS(#REF!,$B16,#REF!,"&gt;0")</f>
        <v>#REF!</v>
      </c>
      <c r="U16" s="83" t="e">
        <f>SUMIF(#REF!,$B16,#REF!)</f>
        <v>#REF!</v>
      </c>
      <c r="V16" s="83" t="e">
        <f>COUNTIFS(#REF!,$B16,#REF!,"&gt;0")</f>
        <v>#REF!</v>
      </c>
      <c r="W16" s="82" t="e">
        <f>SUMIF(#REF!,$B16,#REF!)</f>
        <v>#REF!</v>
      </c>
      <c r="X16" s="80"/>
      <c r="Y16" s="83" t="e">
        <f>SUMIF(#REF!,$B16,#REF!)</f>
        <v>#REF!</v>
      </c>
      <c r="Z16" s="83"/>
      <c r="AA16" s="82" t="e">
        <f>SUMIF(#REF!,$B16,#REF!)</f>
        <v>#REF!</v>
      </c>
      <c r="AB16" s="80"/>
      <c r="AC16" s="83" t="e">
        <f>SUMIF(#REF!,$B16,#REF!)</f>
        <v>#REF!</v>
      </c>
      <c r="AD16" s="83"/>
      <c r="AE16" s="82" t="e">
        <f>SUMIF(#REF!,$B16,#REF!)</f>
        <v>#REF!</v>
      </c>
      <c r="AF16" s="80"/>
      <c r="AG16" s="83" t="e">
        <f>SUMIF(#REF!,$B16,#REF!)</f>
        <v>#REF!</v>
      </c>
      <c r="AH16" s="83"/>
      <c r="AI16" s="82" t="e">
        <f>SUMIF(#REF!,$B16,#REF!)</f>
        <v>#REF!</v>
      </c>
      <c r="AJ16" s="80" t="e">
        <f>COUNTIFS(#REF!,$B16,#REF!,"&gt;0")</f>
        <v>#REF!</v>
      </c>
      <c r="AK16" s="83" t="e">
        <f>SUMIF(#REF!,$B16,#REF!)</f>
        <v>#REF!</v>
      </c>
      <c r="AL16" s="83" t="e">
        <f>COUNTIFS(#REF!,$B16,#REF!,"&gt;0")</f>
        <v>#REF!</v>
      </c>
      <c r="AM16" s="82" t="e">
        <f>SUMIF(#REF!,$B16,#REF!)</f>
        <v>#REF!</v>
      </c>
      <c r="AN16" s="80"/>
      <c r="AO16" s="83" t="e">
        <f>SUMIF(#REF!,$B16,#REF!)</f>
        <v>#REF!</v>
      </c>
      <c r="AP16" s="83"/>
      <c r="AQ16" s="82" t="e">
        <f>SUMIF(#REF!,$B16,#REF!)</f>
        <v>#REF!</v>
      </c>
      <c r="AR16" s="80"/>
      <c r="AS16" s="83" t="e">
        <f>SUMIF(#REF!,$B16,#REF!)</f>
        <v>#REF!</v>
      </c>
      <c r="AT16" s="83"/>
      <c r="AU16" s="82" t="e">
        <f>SUMIF(#REF!,$B16,#REF!)</f>
        <v>#REF!</v>
      </c>
      <c r="AV16" s="80"/>
      <c r="AW16" s="83" t="e">
        <f>SUMIF(#REF!,$B16,#REF!)</f>
        <v>#REF!</v>
      </c>
      <c r="AX16" s="83"/>
      <c r="AY16" s="82" t="e">
        <f>SUMIF(#REF!,$B16,#REF!)</f>
        <v>#REF!</v>
      </c>
      <c r="AZ16" s="80" t="e">
        <f>COUNTIFS(#REF!,$B16,#REF!,"&gt;0")</f>
        <v>#REF!</v>
      </c>
      <c r="BA16" s="83" t="e">
        <f>SUMIF(#REF!,$B16,#REF!)</f>
        <v>#REF!</v>
      </c>
      <c r="BB16" s="83" t="e">
        <f>COUNTIFS(#REF!,$B16,#REF!,"&gt;0")</f>
        <v>#REF!</v>
      </c>
      <c r="BC16" s="82" t="e">
        <f>SUMIF(#REF!,$B16,#REF!)</f>
        <v>#REF!</v>
      </c>
      <c r="BD16" s="80"/>
      <c r="BE16" s="83" t="e">
        <f>SUMIF(#REF!,$B16,#REF!)</f>
        <v>#REF!</v>
      </c>
      <c r="BF16" s="83"/>
      <c r="BG16" s="82" t="e">
        <f>SUMIF(#REF!,$B16,#REF!)</f>
        <v>#REF!</v>
      </c>
      <c r="BH16" s="80"/>
      <c r="BI16" s="83" t="e">
        <f>SUMIF(#REF!,$B16,#REF!)</f>
        <v>#REF!</v>
      </c>
      <c r="BJ16" s="83"/>
      <c r="BK16" s="82" t="e">
        <f>SUMIF(#REF!,$B16,#REF!)</f>
        <v>#REF!</v>
      </c>
      <c r="BL16" s="80"/>
      <c r="BM16" s="83" t="e">
        <f>SUMIF(#REF!,$B16,#REF!)</f>
        <v>#REF!</v>
      </c>
      <c r="BN16" s="83"/>
      <c r="BO16" s="82" t="e">
        <f>SUMIF(#REF!,$B16,#REF!)</f>
        <v>#REF!</v>
      </c>
      <c r="BP16" s="80" t="e">
        <f>COUNTIFS(#REF!,$B16,#REF!,"&gt;0")</f>
        <v>#REF!</v>
      </c>
      <c r="BQ16" s="83" t="e">
        <f>SUMIF(#REF!,$B16,#REF!)</f>
        <v>#REF!</v>
      </c>
      <c r="BR16" s="83" t="e">
        <f>COUNTIFS(#REF!,$B16,#REF!,"&gt;0")</f>
        <v>#REF!</v>
      </c>
      <c r="BS16" s="82" t="e">
        <f>SUMIF(#REF!,$B16,#REF!)</f>
        <v>#REF!</v>
      </c>
      <c r="BT16" s="83" t="e">
        <f>COUNTIFS(#REF!,$B16,#REF!,"&gt;0")</f>
        <v>#REF!</v>
      </c>
      <c r="BU16" s="82" t="e">
        <f>SUMIF(#REF!,$B16,#REF!)</f>
        <v>#REF!</v>
      </c>
      <c r="BV16" s="80" t="e">
        <f t="shared" si="72"/>
        <v>#REF!</v>
      </c>
      <c r="BW16" s="83" t="e">
        <f t="shared" si="102"/>
        <v>#REF!</v>
      </c>
      <c r="BX16" s="83" t="e">
        <f t="shared" si="45"/>
        <v>#REF!</v>
      </c>
      <c r="BY16" s="82" t="e">
        <f t="shared" si="46"/>
        <v>#REF!</v>
      </c>
      <c r="BZ16" s="80" t="e">
        <f>COUNTIFS(#REF!,$B16,#REF!,"&gt;0")</f>
        <v>#REF!</v>
      </c>
      <c r="CA16" s="83" t="e">
        <f>SUMIF(#REF!,$B16,#REF!)</f>
        <v>#REF!</v>
      </c>
      <c r="CB16" s="83" t="e">
        <f>COUNTIFS(#REF!,$B16,#REF!,"&gt;0")</f>
        <v>#REF!</v>
      </c>
      <c r="CC16" s="82" t="e">
        <f>SUMIF(#REF!,$B16,#REF!)</f>
        <v>#REF!</v>
      </c>
      <c r="CD16" s="80" t="e">
        <f>COUNTIFS(#REF!,$B16,#REF!,"&gt;0")</f>
        <v>#REF!</v>
      </c>
      <c r="CE16" s="83" t="e">
        <f>SUMIF(#REF!,$B16,#REF!)</f>
        <v>#REF!</v>
      </c>
      <c r="CF16" s="83" t="e">
        <f>COUNTIFS(#REF!,$B16,#REF!,"&gt;0")</f>
        <v>#REF!</v>
      </c>
      <c r="CG16" s="82" t="e">
        <f>SUMIF(#REF!,$B16,#REF!)</f>
        <v>#REF!</v>
      </c>
      <c r="CH16" s="80" t="e">
        <f>COUNTIFS(#REF!,$B16,#REF!,"&gt;0")</f>
        <v>#REF!</v>
      </c>
      <c r="CI16" s="83" t="e">
        <f>SUMIF(#REF!,$B16,#REF!)</f>
        <v>#REF!</v>
      </c>
      <c r="CJ16" s="83" t="e">
        <f>COUNTIFS(#REF!,$B16,#REF!,"&gt;0")</f>
        <v>#REF!</v>
      </c>
      <c r="CK16" s="82" t="e">
        <f>SUMIF(#REF!,$B16,#REF!)</f>
        <v>#REF!</v>
      </c>
      <c r="CL16" s="80" t="e">
        <f t="shared" si="110"/>
        <v>#REF!</v>
      </c>
      <c r="CM16" s="83" t="e">
        <f t="shared" si="111"/>
        <v>#REF!</v>
      </c>
      <c r="CN16" s="83" t="e">
        <f t="shared" si="112"/>
        <v>#REF!</v>
      </c>
      <c r="CO16" s="82" t="e">
        <f t="shared" si="113"/>
        <v>#REF!</v>
      </c>
      <c r="CP16" s="80" t="e">
        <f>COUNTIFS(#REF!,$B16,#REF!,"&gt;0")</f>
        <v>#REF!</v>
      </c>
      <c r="CQ16" s="83" t="e">
        <f>SUMIF(#REF!,$B16,#REF!)</f>
        <v>#REF!</v>
      </c>
      <c r="CR16" s="83" t="e">
        <f>COUNTIFS(#REF!,$B16,#REF!,"&gt;0")</f>
        <v>#REF!</v>
      </c>
      <c r="CS16" s="82" t="e">
        <f>SUMIF(#REF!,$B16,#REF!)</f>
        <v>#REF!</v>
      </c>
      <c r="CT16" s="80" t="e">
        <f>COUNTIFS(#REF!,$B16,#REF!,"&gt;0")</f>
        <v>#REF!</v>
      </c>
      <c r="CU16" s="83" t="e">
        <f>SUMIF(#REF!,$B16,#REF!)</f>
        <v>#REF!</v>
      </c>
      <c r="CV16" s="83" t="e">
        <f>COUNTIFS(#REF!,$B16,#REF!,"&gt;0")</f>
        <v>#REF!</v>
      </c>
      <c r="CW16" s="82" t="e">
        <f>SUMIF(#REF!,$B16,#REF!)</f>
        <v>#REF!</v>
      </c>
      <c r="CX16" s="80" t="e">
        <f>COUNTIFS(#REF!,$B16,#REF!,"&gt;0")</f>
        <v>#REF!</v>
      </c>
      <c r="CY16" s="83" t="e">
        <f>SUMIF(#REF!,$B16,#REF!)</f>
        <v>#REF!</v>
      </c>
      <c r="CZ16" s="83" t="e">
        <f>COUNTIFS(#REF!,$B16,#REF!,"&gt;0")</f>
        <v>#REF!</v>
      </c>
      <c r="DA16" s="82" t="e">
        <f>SUMIF(#REF!,$B16,#REF!)</f>
        <v>#REF!</v>
      </c>
      <c r="DB16" s="80" t="e">
        <f t="shared" si="114"/>
        <v>#REF!</v>
      </c>
      <c r="DC16" s="83" t="e">
        <f t="shared" si="115"/>
        <v>#REF!</v>
      </c>
      <c r="DD16" s="83" t="e">
        <f t="shared" si="116"/>
        <v>#REF!</v>
      </c>
      <c r="DE16" s="82" t="e">
        <f t="shared" si="117"/>
        <v>#REF!</v>
      </c>
      <c r="DF16" s="80" t="e">
        <f>COUNTIFS(#REF!,$B16,#REF!,"&gt;0")</f>
        <v>#REF!</v>
      </c>
      <c r="DG16" s="83" t="e">
        <f>SUMIF(#REF!,$B16,#REF!)</f>
        <v>#REF!</v>
      </c>
      <c r="DH16" s="83" t="e">
        <f>COUNTIFS(#REF!,$B16,#REF!,"&gt;0")</f>
        <v>#REF!</v>
      </c>
      <c r="DI16" s="82" t="e">
        <f>SUMIF(#REF!,$B16,#REF!)</f>
        <v>#REF!</v>
      </c>
      <c r="DJ16" s="80" t="e">
        <f>COUNTIFS(#REF!,$B16,#REF!,"&gt;0")</f>
        <v>#REF!</v>
      </c>
      <c r="DK16" s="83" t="e">
        <f>SUMIF(#REF!,$B16,#REF!)</f>
        <v>#REF!</v>
      </c>
      <c r="DL16" s="83" t="e">
        <f>COUNTIFS(#REF!,$B16,#REF!,"&gt;0")</f>
        <v>#REF!</v>
      </c>
      <c r="DM16" s="82" t="e">
        <f>SUMIF(#REF!,$B16,#REF!)</f>
        <v>#REF!</v>
      </c>
      <c r="DN16" s="80" t="e">
        <f>COUNTIFS(#REF!,$B16,#REF!,"&gt;0")</f>
        <v>#REF!</v>
      </c>
      <c r="DO16" s="83" t="e">
        <f>SUMIF(#REF!,$B16,#REF!)</f>
        <v>#REF!</v>
      </c>
      <c r="DP16" s="83" t="e">
        <f>COUNTIFS(#REF!,$B16,#REF!,"&gt;0")</f>
        <v>#REF!</v>
      </c>
      <c r="DQ16" s="82" t="e">
        <f>SUMIF(#REF!,$B16,#REF!)</f>
        <v>#REF!</v>
      </c>
      <c r="DR16" s="80" t="e">
        <f t="shared" si="118"/>
        <v>#REF!</v>
      </c>
      <c r="DS16" s="83" t="e">
        <f t="shared" si="119"/>
        <v>#REF!</v>
      </c>
      <c r="DT16" s="83" t="e">
        <f t="shared" si="120"/>
        <v>#REF!</v>
      </c>
      <c r="DU16" s="82" t="e">
        <f t="shared" si="121"/>
        <v>#REF!</v>
      </c>
      <c r="DV16" s="80" t="e">
        <f>COUNTIFS(#REF!,$B16,#REF!,"&gt;0")</f>
        <v>#REF!</v>
      </c>
      <c r="DW16" s="83" t="e">
        <f>SUMIF(#REF!,$B16,#REF!)</f>
        <v>#REF!</v>
      </c>
      <c r="DX16" s="83" t="e">
        <f>COUNTIFS(#REF!,$B16,#REF!,"&gt;0")</f>
        <v>#REF!</v>
      </c>
      <c r="DY16" s="82" t="e">
        <f>SUMIF(#REF!,$B16,#REF!)</f>
        <v>#REF!</v>
      </c>
      <c r="DZ16" s="80" t="e">
        <f>COUNTIFS(#REF!,$B16,#REF!,"&gt;0")</f>
        <v>#REF!</v>
      </c>
      <c r="EA16" s="83" t="e">
        <f>SUMIF(#REF!,$B16,#REF!)</f>
        <v>#REF!</v>
      </c>
      <c r="EB16" s="83" t="e">
        <f>COUNTIFS(#REF!,$B16,#REF!,"&gt;0")</f>
        <v>#REF!</v>
      </c>
      <c r="EC16" s="82" t="e">
        <f>SUMIF(#REF!,$B16,#REF!)</f>
        <v>#REF!</v>
      </c>
      <c r="ED16" s="80" t="e">
        <f>COUNTIFS(#REF!,$B16,#REF!,"&gt;0")</f>
        <v>#REF!</v>
      </c>
      <c r="EE16" s="83" t="e">
        <f>SUMIF(#REF!,$B16,#REF!)</f>
        <v>#REF!</v>
      </c>
      <c r="EF16" s="83" t="e">
        <f>COUNTIFS(#REF!,$B16,#REF!,"&gt;0")</f>
        <v>#REF!</v>
      </c>
      <c r="EG16" s="82" t="e">
        <f>SUMIF(#REF!,$B16,#REF!)</f>
        <v>#REF!</v>
      </c>
      <c r="EH16" s="80" t="e">
        <f t="shared" si="122"/>
        <v>#REF!</v>
      </c>
      <c r="EI16" s="83" t="e">
        <f t="shared" si="123"/>
        <v>#REF!</v>
      </c>
      <c r="EJ16" s="83" t="e">
        <f t="shared" si="124"/>
        <v>#REF!</v>
      </c>
      <c r="EK16" s="82" t="e">
        <f t="shared" si="125"/>
        <v>#REF!</v>
      </c>
      <c r="EL16" s="83" t="e">
        <f>COUNTIFS(#REF!,$B16,#REF!,"&gt;0")</f>
        <v>#REF!</v>
      </c>
      <c r="EM16" s="82" t="e">
        <f>SUMIF(#REF!,$B16,#REF!)</f>
        <v>#REF!</v>
      </c>
      <c r="EN16" s="80" t="e">
        <f>COUNTIFS(#REF!,$B16,#REF!,"&gt;0")</f>
        <v>#REF!</v>
      </c>
      <c r="EO16" s="83" t="e">
        <f>SUMIF(#REF!,$B16,#REF!)</f>
        <v>#REF!</v>
      </c>
      <c r="EP16" s="83" t="e">
        <f>COUNTIFS(#REF!,$B16,#REF!,"&gt;0")</f>
        <v>#REF!</v>
      </c>
      <c r="EQ16" s="82" t="e">
        <f>SUMIF(#REF!,$B16,#REF!)</f>
        <v>#REF!</v>
      </c>
      <c r="ER16" s="80" t="e">
        <f>COUNTIFS(#REF!,$B16,#REF!,"&gt;0")</f>
        <v>#REF!</v>
      </c>
      <c r="ES16" s="83" t="e">
        <f>SUMIF(#REF!,$B16,#REF!)</f>
        <v>#REF!</v>
      </c>
      <c r="ET16" s="83" t="e">
        <f>COUNTIFS(#REF!,$B16,#REF!,"&gt;0")</f>
        <v>#REF!</v>
      </c>
      <c r="EU16" s="82" t="e">
        <f>SUMIF(#REF!,$B16,#REF!)</f>
        <v>#REF!</v>
      </c>
      <c r="EV16" s="80" t="e">
        <f>COUNTIFS(#REF!,$B16,#REF!,"&gt;0")</f>
        <v>#REF!</v>
      </c>
      <c r="EW16" s="83" t="e">
        <f>SUMIF(#REF!,$B16,#REF!)</f>
        <v>#REF!</v>
      </c>
      <c r="EX16" s="83" t="e">
        <f>COUNTIFS(#REF!,$B16,#REF!,"&gt;0")</f>
        <v>#REF!</v>
      </c>
      <c r="EY16" s="82" t="e">
        <f>SUMIF(#REF!,$B16,#REF!)</f>
        <v>#REF!</v>
      </c>
      <c r="EZ16" s="80" t="e">
        <f t="shared" si="126"/>
        <v>#REF!</v>
      </c>
      <c r="FA16" s="83" t="e">
        <f t="shared" si="127"/>
        <v>#REF!</v>
      </c>
      <c r="FB16" s="83" t="e">
        <f t="shared" si="128"/>
        <v>#REF!</v>
      </c>
      <c r="FC16" s="82" t="e">
        <f t="shared" si="129"/>
        <v>#REF!</v>
      </c>
      <c r="FD16" s="80" t="e">
        <f>COUNTIFS(#REF!,$B16,#REF!,"&gt;0")</f>
        <v>#REF!</v>
      </c>
      <c r="FE16" s="83" t="e">
        <f>SUMIF(#REF!,$B16,#REF!)</f>
        <v>#REF!</v>
      </c>
      <c r="FF16" s="83" t="e">
        <f>COUNTIFS(#REF!,$B16,#REF!,"&gt;0")</f>
        <v>#REF!</v>
      </c>
      <c r="FG16" s="82" t="e">
        <f>SUMIF(#REF!,$B16,#REF!)</f>
        <v>#REF!</v>
      </c>
      <c r="FH16" s="80" t="e">
        <f>COUNTIFS(#REF!,$B16,#REF!,"&gt;0")</f>
        <v>#REF!</v>
      </c>
      <c r="FI16" s="83" t="e">
        <f>SUMIF(#REF!,$B16,#REF!)</f>
        <v>#REF!</v>
      </c>
      <c r="FJ16" s="83" t="e">
        <f>COUNTIFS(#REF!,$B16,#REF!,"&gt;0")</f>
        <v>#REF!</v>
      </c>
      <c r="FK16" s="82" t="e">
        <f>SUMIF(#REF!,$B16,#REF!)</f>
        <v>#REF!</v>
      </c>
      <c r="FL16" s="80" t="e">
        <f>COUNTIFS(#REF!,$B16,#REF!,"&gt;0")</f>
        <v>#REF!</v>
      </c>
      <c r="FM16" s="83" t="e">
        <f>SUMIF(#REF!,$B16,#REF!)</f>
        <v>#REF!</v>
      </c>
      <c r="FN16" s="83" t="e">
        <f>COUNTIFS(#REF!,$B16,#REF!,"&gt;0")</f>
        <v>#REF!</v>
      </c>
      <c r="FO16" s="82" t="e">
        <f>SUMIF(#REF!,$B16,#REF!)</f>
        <v>#REF!</v>
      </c>
      <c r="FP16" s="80" t="e">
        <f t="shared" si="130"/>
        <v>#REF!</v>
      </c>
      <c r="FQ16" s="83" t="e">
        <f t="shared" si="131"/>
        <v>#REF!</v>
      </c>
      <c r="FR16" s="83" t="e">
        <f t="shared" si="132"/>
        <v>#REF!</v>
      </c>
      <c r="FS16" s="82" t="e">
        <f t="shared" si="133"/>
        <v>#REF!</v>
      </c>
      <c r="FT16" s="80" t="e">
        <f>COUNTIFS(#REF!,$B16,#REF!,"&gt;0")</f>
        <v>#REF!</v>
      </c>
      <c r="FU16" s="83" t="e">
        <f>SUMIF(#REF!,$B16,#REF!)</f>
        <v>#REF!</v>
      </c>
      <c r="FV16" s="83" t="e">
        <f>COUNTIFS(#REF!,$B16,#REF!,"&gt;0")</f>
        <v>#REF!</v>
      </c>
      <c r="FW16" s="82" t="e">
        <f>SUMIF(#REF!,$B16,#REF!)</f>
        <v>#REF!</v>
      </c>
      <c r="FX16" s="80" t="e">
        <f>COUNTIFS(#REF!,$B16,#REF!,"&gt;0")</f>
        <v>#REF!</v>
      </c>
      <c r="FY16" s="83" t="e">
        <f>SUMIF(#REF!,$B16,#REF!)</f>
        <v>#REF!</v>
      </c>
      <c r="FZ16" s="83" t="e">
        <f>COUNTIFS(#REF!,$B16,#REF!,"&gt;0")</f>
        <v>#REF!</v>
      </c>
      <c r="GA16" s="82" t="e">
        <f>SUMIF(#REF!,$B16,#REF!)</f>
        <v>#REF!</v>
      </c>
      <c r="GB16" s="80" t="e">
        <f>COUNTIFS(#REF!,$B16,#REF!,"&gt;0")</f>
        <v>#REF!</v>
      </c>
      <c r="GC16" s="83" t="e">
        <f>SUMIF(#REF!,$B16,#REF!)</f>
        <v>#REF!</v>
      </c>
      <c r="GD16" s="83" t="e">
        <f>COUNTIFS(#REF!,$B16,#REF!,"&gt;0")</f>
        <v>#REF!</v>
      </c>
      <c r="GE16" s="82" t="e">
        <f>SUMIF(#REF!,$B16,#REF!)</f>
        <v>#REF!</v>
      </c>
      <c r="GF16" s="80" t="e">
        <f t="shared" si="134"/>
        <v>#REF!</v>
      </c>
      <c r="GG16" s="83" t="e">
        <f t="shared" si="135"/>
        <v>#REF!</v>
      </c>
      <c r="GH16" s="83" t="e">
        <f t="shared" si="136"/>
        <v>#REF!</v>
      </c>
      <c r="GI16" s="82" t="e">
        <f t="shared" si="137"/>
        <v>#REF!</v>
      </c>
      <c r="GJ16" s="80" t="e">
        <f>COUNTIFS(#REF!,$B16,#REF!,"&gt;0")</f>
        <v>#REF!</v>
      </c>
      <c r="GK16" s="83" t="e">
        <f>SUMIF(#REF!,$B16,#REF!)</f>
        <v>#REF!</v>
      </c>
      <c r="GL16" s="83" t="e">
        <f>COUNTIFS(#REF!,$B16,#REF!,"&gt;0")</f>
        <v>#REF!</v>
      </c>
      <c r="GM16" s="82" t="e">
        <f>SUMIF(#REF!,$B16,#REF!)</f>
        <v>#REF!</v>
      </c>
      <c r="GN16" s="80" t="e">
        <f>COUNTIFS(#REF!,$B16,#REF!,"&gt;0")</f>
        <v>#REF!</v>
      </c>
      <c r="GO16" s="83" t="e">
        <f>SUMIF(#REF!,$B16,#REF!)</f>
        <v>#REF!</v>
      </c>
      <c r="GP16" s="83" t="e">
        <f>COUNTIFS(#REF!,$B16,#REF!,"&gt;0")</f>
        <v>#REF!</v>
      </c>
      <c r="GQ16" s="82" t="e">
        <f>SUMIF(#REF!,$B16,#REF!)</f>
        <v>#REF!</v>
      </c>
      <c r="GR16" s="80" t="e">
        <f>COUNTIFS(#REF!,$B16,#REF!,"&gt;0")</f>
        <v>#REF!</v>
      </c>
      <c r="GS16" s="83" t="e">
        <f>SUMIF(#REF!,$B16,#REF!)</f>
        <v>#REF!</v>
      </c>
      <c r="GT16" s="83" t="e">
        <f>COUNTIFS(#REF!,$B16,#REF!,"&gt;0")</f>
        <v>#REF!</v>
      </c>
      <c r="GU16" s="82" t="e">
        <f>SUMIF(#REF!,$B16,#REF!)</f>
        <v>#REF!</v>
      </c>
      <c r="GV16" s="80" t="e">
        <f t="shared" si="138"/>
        <v>#REF!</v>
      </c>
      <c r="GW16" s="83" t="e">
        <f t="shared" si="139"/>
        <v>#REF!</v>
      </c>
      <c r="GX16" s="83" t="e">
        <f t="shared" si="140"/>
        <v>#REF!</v>
      </c>
      <c r="GY16" s="82" t="e">
        <f t="shared" si="141"/>
        <v>#REF!</v>
      </c>
      <c r="GZ16" s="83" t="e">
        <f>COUNTIFS(#REF!,$B16,#REF!,"&gt;0")</f>
        <v>#REF!</v>
      </c>
      <c r="HA16" s="82" t="e">
        <f>SUMIF(#REF!,$B16,#REF!)</f>
        <v>#REF!</v>
      </c>
    </row>
    <row r="17" spans="1:209">
      <c r="A17" s="80" t="s">
        <v>43</v>
      </c>
      <c r="B17" s="81">
        <v>9</v>
      </c>
      <c r="C17" s="82" t="s">
        <v>35</v>
      </c>
      <c r="D17" s="80" t="e">
        <f t="shared" si="71"/>
        <v>#REF!</v>
      </c>
      <c r="E17" s="83" t="e">
        <f t="shared" si="41"/>
        <v>#REF!</v>
      </c>
      <c r="F17" s="83" t="e">
        <f t="shared" si="42"/>
        <v>#REF!</v>
      </c>
      <c r="G17" s="82" t="e">
        <f t="shared" si="43"/>
        <v>#REF!</v>
      </c>
      <c r="H17" s="80"/>
      <c r="I17" s="83" t="e">
        <f>SUMIF(#REF!,$B17,#REF!)</f>
        <v>#REF!</v>
      </c>
      <c r="J17" s="83"/>
      <c r="K17" s="82" t="e">
        <f>SUMIF(#REF!,$B17,#REF!)</f>
        <v>#REF!</v>
      </c>
      <c r="L17" s="80"/>
      <c r="M17" s="83" t="e">
        <f>SUMIF(#REF!,$B17,#REF!)</f>
        <v>#REF!</v>
      </c>
      <c r="N17" s="83"/>
      <c r="O17" s="82" t="e">
        <f>SUMIF(#REF!,$B17,#REF!)</f>
        <v>#REF!</v>
      </c>
      <c r="P17" s="80"/>
      <c r="Q17" s="83" t="e">
        <f>SUMIF(#REF!,$B17,#REF!)</f>
        <v>#REF!</v>
      </c>
      <c r="R17" s="83"/>
      <c r="S17" s="82" t="e">
        <f>SUMIF(#REF!,$B17,#REF!)</f>
        <v>#REF!</v>
      </c>
      <c r="T17" s="80" t="e">
        <f>COUNTIFS(#REF!,$B17,#REF!,"&gt;0")</f>
        <v>#REF!</v>
      </c>
      <c r="U17" s="83" t="e">
        <f>SUMIF(#REF!,$B17,#REF!)</f>
        <v>#REF!</v>
      </c>
      <c r="V17" s="83" t="e">
        <f>COUNTIFS(#REF!,$B17,#REF!,"&gt;0")</f>
        <v>#REF!</v>
      </c>
      <c r="W17" s="82" t="e">
        <f>SUMIF(#REF!,$B17,#REF!)</f>
        <v>#REF!</v>
      </c>
      <c r="X17" s="80"/>
      <c r="Y17" s="83" t="e">
        <f>SUMIF(#REF!,$B17,#REF!)</f>
        <v>#REF!</v>
      </c>
      <c r="Z17" s="83"/>
      <c r="AA17" s="82" t="e">
        <f>SUMIF(#REF!,$B17,#REF!)</f>
        <v>#REF!</v>
      </c>
      <c r="AB17" s="80"/>
      <c r="AC17" s="83" t="e">
        <f>SUMIF(#REF!,$B17,#REF!)</f>
        <v>#REF!</v>
      </c>
      <c r="AD17" s="83"/>
      <c r="AE17" s="82" t="e">
        <f>SUMIF(#REF!,$B17,#REF!)</f>
        <v>#REF!</v>
      </c>
      <c r="AF17" s="80"/>
      <c r="AG17" s="83" t="e">
        <f>SUMIF(#REF!,$B17,#REF!)</f>
        <v>#REF!</v>
      </c>
      <c r="AH17" s="83"/>
      <c r="AI17" s="82" t="e">
        <f>SUMIF(#REF!,$B17,#REF!)</f>
        <v>#REF!</v>
      </c>
      <c r="AJ17" s="80" t="e">
        <f>COUNTIFS(#REF!,$B17,#REF!,"&gt;0")</f>
        <v>#REF!</v>
      </c>
      <c r="AK17" s="83" t="e">
        <f>SUMIF(#REF!,$B17,#REF!)</f>
        <v>#REF!</v>
      </c>
      <c r="AL17" s="83" t="e">
        <f>COUNTIFS(#REF!,$B17,#REF!,"&gt;0")</f>
        <v>#REF!</v>
      </c>
      <c r="AM17" s="82" t="e">
        <f>SUMIF(#REF!,$B17,#REF!)</f>
        <v>#REF!</v>
      </c>
      <c r="AN17" s="80"/>
      <c r="AO17" s="83" t="e">
        <f>SUMIF(#REF!,$B17,#REF!)</f>
        <v>#REF!</v>
      </c>
      <c r="AP17" s="83"/>
      <c r="AQ17" s="82" t="e">
        <f>SUMIF(#REF!,$B17,#REF!)</f>
        <v>#REF!</v>
      </c>
      <c r="AR17" s="80"/>
      <c r="AS17" s="83" t="e">
        <f>SUMIF(#REF!,$B17,#REF!)</f>
        <v>#REF!</v>
      </c>
      <c r="AT17" s="83"/>
      <c r="AU17" s="82" t="e">
        <f>SUMIF(#REF!,$B17,#REF!)</f>
        <v>#REF!</v>
      </c>
      <c r="AV17" s="80"/>
      <c r="AW17" s="83" t="e">
        <f>SUMIF(#REF!,$B17,#REF!)</f>
        <v>#REF!</v>
      </c>
      <c r="AX17" s="83"/>
      <c r="AY17" s="82" t="e">
        <f>SUMIF(#REF!,$B17,#REF!)</f>
        <v>#REF!</v>
      </c>
      <c r="AZ17" s="80" t="e">
        <f>COUNTIFS(#REF!,$B17,#REF!,"&gt;0")</f>
        <v>#REF!</v>
      </c>
      <c r="BA17" s="83" t="e">
        <f>SUMIF(#REF!,$B17,#REF!)</f>
        <v>#REF!</v>
      </c>
      <c r="BB17" s="83" t="e">
        <f>COUNTIFS(#REF!,$B17,#REF!,"&gt;0")</f>
        <v>#REF!</v>
      </c>
      <c r="BC17" s="82" t="e">
        <f>SUMIF(#REF!,$B17,#REF!)</f>
        <v>#REF!</v>
      </c>
      <c r="BD17" s="80"/>
      <c r="BE17" s="83" t="e">
        <f>SUMIF(#REF!,$B17,#REF!)</f>
        <v>#REF!</v>
      </c>
      <c r="BF17" s="83"/>
      <c r="BG17" s="82" t="e">
        <f>SUMIF(#REF!,$B17,#REF!)</f>
        <v>#REF!</v>
      </c>
      <c r="BH17" s="80"/>
      <c r="BI17" s="83" t="e">
        <f>SUMIF(#REF!,$B17,#REF!)</f>
        <v>#REF!</v>
      </c>
      <c r="BJ17" s="83"/>
      <c r="BK17" s="82" t="e">
        <f>SUMIF(#REF!,$B17,#REF!)</f>
        <v>#REF!</v>
      </c>
      <c r="BL17" s="80"/>
      <c r="BM17" s="83" t="e">
        <f>SUMIF(#REF!,$B17,#REF!)</f>
        <v>#REF!</v>
      </c>
      <c r="BN17" s="83"/>
      <c r="BO17" s="82" t="e">
        <f>SUMIF(#REF!,$B17,#REF!)</f>
        <v>#REF!</v>
      </c>
      <c r="BP17" s="80" t="e">
        <f>COUNTIFS(#REF!,$B17,#REF!,"&gt;0")</f>
        <v>#REF!</v>
      </c>
      <c r="BQ17" s="83" t="e">
        <f>SUMIF(#REF!,$B17,#REF!)</f>
        <v>#REF!</v>
      </c>
      <c r="BR17" s="83" t="e">
        <f>COUNTIFS(#REF!,$B17,#REF!,"&gt;0")</f>
        <v>#REF!</v>
      </c>
      <c r="BS17" s="82" t="e">
        <f>SUMIF(#REF!,$B17,#REF!)</f>
        <v>#REF!</v>
      </c>
      <c r="BT17" s="83" t="e">
        <f>COUNTIFS(#REF!,$B17,#REF!,"&gt;0")</f>
        <v>#REF!</v>
      </c>
      <c r="BU17" s="82" t="e">
        <f>SUMIF(#REF!,$B17,#REF!)</f>
        <v>#REF!</v>
      </c>
      <c r="BV17" s="80" t="e">
        <f t="shared" si="72"/>
        <v>#REF!</v>
      </c>
      <c r="BW17" s="83" t="e">
        <f t="shared" si="102"/>
        <v>#REF!</v>
      </c>
      <c r="BX17" s="83" t="e">
        <f t="shared" si="45"/>
        <v>#REF!</v>
      </c>
      <c r="BY17" s="82" t="e">
        <f t="shared" si="46"/>
        <v>#REF!</v>
      </c>
      <c r="BZ17" s="80" t="e">
        <f>COUNTIFS(#REF!,$B17,#REF!,"&gt;0")</f>
        <v>#REF!</v>
      </c>
      <c r="CA17" s="83" t="e">
        <f>SUMIF(#REF!,$B17,#REF!)</f>
        <v>#REF!</v>
      </c>
      <c r="CB17" s="83" t="e">
        <f>COUNTIFS(#REF!,$B17,#REF!,"&gt;0")</f>
        <v>#REF!</v>
      </c>
      <c r="CC17" s="82" t="e">
        <f>SUMIF(#REF!,$B17,#REF!)</f>
        <v>#REF!</v>
      </c>
      <c r="CD17" s="80" t="e">
        <f>COUNTIFS(#REF!,$B17,#REF!,"&gt;0")</f>
        <v>#REF!</v>
      </c>
      <c r="CE17" s="83" t="e">
        <f>SUMIF(#REF!,$B17,#REF!)</f>
        <v>#REF!</v>
      </c>
      <c r="CF17" s="83" t="e">
        <f>COUNTIFS(#REF!,$B17,#REF!,"&gt;0")</f>
        <v>#REF!</v>
      </c>
      <c r="CG17" s="82" t="e">
        <f>SUMIF(#REF!,$B17,#REF!)</f>
        <v>#REF!</v>
      </c>
      <c r="CH17" s="80" t="e">
        <f>COUNTIFS(#REF!,$B17,#REF!,"&gt;0")</f>
        <v>#REF!</v>
      </c>
      <c r="CI17" s="83" t="e">
        <f>SUMIF(#REF!,$B17,#REF!)</f>
        <v>#REF!</v>
      </c>
      <c r="CJ17" s="83" t="e">
        <f>COUNTIFS(#REF!,$B17,#REF!,"&gt;0")</f>
        <v>#REF!</v>
      </c>
      <c r="CK17" s="82" t="e">
        <f>SUMIF(#REF!,$B17,#REF!)</f>
        <v>#REF!</v>
      </c>
      <c r="CL17" s="80" t="e">
        <f t="shared" si="110"/>
        <v>#REF!</v>
      </c>
      <c r="CM17" s="83" t="e">
        <f t="shared" si="111"/>
        <v>#REF!</v>
      </c>
      <c r="CN17" s="83" t="e">
        <f t="shared" si="112"/>
        <v>#REF!</v>
      </c>
      <c r="CO17" s="82" t="e">
        <f t="shared" si="113"/>
        <v>#REF!</v>
      </c>
      <c r="CP17" s="80" t="e">
        <f>COUNTIFS(#REF!,$B17,#REF!,"&gt;0")</f>
        <v>#REF!</v>
      </c>
      <c r="CQ17" s="83" t="e">
        <f>SUMIF(#REF!,$B17,#REF!)</f>
        <v>#REF!</v>
      </c>
      <c r="CR17" s="83" t="e">
        <f>COUNTIFS(#REF!,$B17,#REF!,"&gt;0")</f>
        <v>#REF!</v>
      </c>
      <c r="CS17" s="82" t="e">
        <f>SUMIF(#REF!,$B17,#REF!)</f>
        <v>#REF!</v>
      </c>
      <c r="CT17" s="80" t="e">
        <f>COUNTIFS(#REF!,$B17,#REF!,"&gt;0")</f>
        <v>#REF!</v>
      </c>
      <c r="CU17" s="83" t="e">
        <f>SUMIF(#REF!,$B17,#REF!)</f>
        <v>#REF!</v>
      </c>
      <c r="CV17" s="83" t="e">
        <f>COUNTIFS(#REF!,$B17,#REF!,"&gt;0")</f>
        <v>#REF!</v>
      </c>
      <c r="CW17" s="82" t="e">
        <f>SUMIF(#REF!,$B17,#REF!)</f>
        <v>#REF!</v>
      </c>
      <c r="CX17" s="80" t="e">
        <f>COUNTIFS(#REF!,$B17,#REF!,"&gt;0")</f>
        <v>#REF!</v>
      </c>
      <c r="CY17" s="83" t="e">
        <f>SUMIF(#REF!,$B17,#REF!)</f>
        <v>#REF!</v>
      </c>
      <c r="CZ17" s="83" t="e">
        <f>COUNTIFS(#REF!,$B17,#REF!,"&gt;0")</f>
        <v>#REF!</v>
      </c>
      <c r="DA17" s="82" t="e">
        <f>SUMIF(#REF!,$B17,#REF!)</f>
        <v>#REF!</v>
      </c>
      <c r="DB17" s="80" t="e">
        <f t="shared" si="114"/>
        <v>#REF!</v>
      </c>
      <c r="DC17" s="83" t="e">
        <f t="shared" si="115"/>
        <v>#REF!</v>
      </c>
      <c r="DD17" s="83" t="e">
        <f t="shared" si="116"/>
        <v>#REF!</v>
      </c>
      <c r="DE17" s="82" t="e">
        <f t="shared" si="117"/>
        <v>#REF!</v>
      </c>
      <c r="DF17" s="80" t="e">
        <f>COUNTIFS(#REF!,$B17,#REF!,"&gt;0")</f>
        <v>#REF!</v>
      </c>
      <c r="DG17" s="83" t="e">
        <f>SUMIF(#REF!,$B17,#REF!)</f>
        <v>#REF!</v>
      </c>
      <c r="DH17" s="83" t="e">
        <f>COUNTIFS(#REF!,$B17,#REF!,"&gt;0")</f>
        <v>#REF!</v>
      </c>
      <c r="DI17" s="82" t="e">
        <f>SUMIF(#REF!,$B17,#REF!)</f>
        <v>#REF!</v>
      </c>
      <c r="DJ17" s="80" t="e">
        <f>COUNTIFS(#REF!,$B17,#REF!,"&gt;0")</f>
        <v>#REF!</v>
      </c>
      <c r="DK17" s="83" t="e">
        <f>SUMIF(#REF!,$B17,#REF!)</f>
        <v>#REF!</v>
      </c>
      <c r="DL17" s="83" t="e">
        <f>COUNTIFS(#REF!,$B17,#REF!,"&gt;0")</f>
        <v>#REF!</v>
      </c>
      <c r="DM17" s="82" t="e">
        <f>SUMIF(#REF!,$B17,#REF!)</f>
        <v>#REF!</v>
      </c>
      <c r="DN17" s="80" t="e">
        <f>COUNTIFS(#REF!,$B17,#REF!,"&gt;0")</f>
        <v>#REF!</v>
      </c>
      <c r="DO17" s="83" t="e">
        <f>SUMIF(#REF!,$B17,#REF!)</f>
        <v>#REF!</v>
      </c>
      <c r="DP17" s="83" t="e">
        <f>COUNTIFS(#REF!,$B17,#REF!,"&gt;0")</f>
        <v>#REF!</v>
      </c>
      <c r="DQ17" s="82" t="e">
        <f>SUMIF(#REF!,$B17,#REF!)</f>
        <v>#REF!</v>
      </c>
      <c r="DR17" s="80" t="e">
        <f t="shared" si="118"/>
        <v>#REF!</v>
      </c>
      <c r="DS17" s="83" t="e">
        <f t="shared" si="119"/>
        <v>#REF!</v>
      </c>
      <c r="DT17" s="83" t="e">
        <f t="shared" si="120"/>
        <v>#REF!</v>
      </c>
      <c r="DU17" s="82" t="e">
        <f t="shared" si="121"/>
        <v>#REF!</v>
      </c>
      <c r="DV17" s="80" t="e">
        <f>COUNTIFS(#REF!,$B17,#REF!,"&gt;0")</f>
        <v>#REF!</v>
      </c>
      <c r="DW17" s="83" t="e">
        <f>SUMIF(#REF!,$B17,#REF!)</f>
        <v>#REF!</v>
      </c>
      <c r="DX17" s="83" t="e">
        <f>COUNTIFS(#REF!,$B17,#REF!,"&gt;0")</f>
        <v>#REF!</v>
      </c>
      <c r="DY17" s="82" t="e">
        <f>SUMIF(#REF!,$B17,#REF!)</f>
        <v>#REF!</v>
      </c>
      <c r="DZ17" s="80" t="e">
        <f>COUNTIFS(#REF!,$B17,#REF!,"&gt;0")</f>
        <v>#REF!</v>
      </c>
      <c r="EA17" s="83" t="e">
        <f>SUMIF(#REF!,$B17,#REF!)</f>
        <v>#REF!</v>
      </c>
      <c r="EB17" s="83" t="e">
        <f>COUNTIFS(#REF!,$B17,#REF!,"&gt;0")</f>
        <v>#REF!</v>
      </c>
      <c r="EC17" s="82" t="e">
        <f>SUMIF(#REF!,$B17,#REF!)</f>
        <v>#REF!</v>
      </c>
      <c r="ED17" s="80" t="e">
        <f>COUNTIFS(#REF!,$B17,#REF!,"&gt;0")</f>
        <v>#REF!</v>
      </c>
      <c r="EE17" s="83" t="e">
        <f>SUMIF(#REF!,$B17,#REF!)</f>
        <v>#REF!</v>
      </c>
      <c r="EF17" s="83" t="e">
        <f>COUNTIFS(#REF!,$B17,#REF!,"&gt;0")</f>
        <v>#REF!</v>
      </c>
      <c r="EG17" s="82" t="e">
        <f>SUMIF(#REF!,$B17,#REF!)</f>
        <v>#REF!</v>
      </c>
      <c r="EH17" s="80" t="e">
        <f t="shared" si="122"/>
        <v>#REF!</v>
      </c>
      <c r="EI17" s="83" t="e">
        <f t="shared" si="123"/>
        <v>#REF!</v>
      </c>
      <c r="EJ17" s="83" t="e">
        <f t="shared" si="124"/>
        <v>#REF!</v>
      </c>
      <c r="EK17" s="82" t="e">
        <f t="shared" si="125"/>
        <v>#REF!</v>
      </c>
      <c r="EL17" s="83" t="e">
        <f>COUNTIFS(#REF!,$B17,#REF!,"&gt;0")</f>
        <v>#REF!</v>
      </c>
      <c r="EM17" s="82" t="e">
        <f>SUMIF(#REF!,$B17,#REF!)</f>
        <v>#REF!</v>
      </c>
      <c r="EN17" s="80" t="e">
        <f>COUNTIFS(#REF!,$B17,#REF!,"&gt;0")</f>
        <v>#REF!</v>
      </c>
      <c r="EO17" s="83" t="e">
        <f>SUMIF(#REF!,$B17,#REF!)</f>
        <v>#REF!</v>
      </c>
      <c r="EP17" s="83" t="e">
        <f>COUNTIFS(#REF!,$B17,#REF!,"&gt;0")</f>
        <v>#REF!</v>
      </c>
      <c r="EQ17" s="82" t="e">
        <f>SUMIF(#REF!,$B17,#REF!)</f>
        <v>#REF!</v>
      </c>
      <c r="ER17" s="80" t="e">
        <f>COUNTIFS(#REF!,$B17,#REF!,"&gt;0")</f>
        <v>#REF!</v>
      </c>
      <c r="ES17" s="83" t="e">
        <f>SUMIF(#REF!,$B17,#REF!)</f>
        <v>#REF!</v>
      </c>
      <c r="ET17" s="83" t="e">
        <f>COUNTIFS(#REF!,$B17,#REF!,"&gt;0")</f>
        <v>#REF!</v>
      </c>
      <c r="EU17" s="82" t="e">
        <f>SUMIF(#REF!,$B17,#REF!)</f>
        <v>#REF!</v>
      </c>
      <c r="EV17" s="80" t="e">
        <f>COUNTIFS(#REF!,$B17,#REF!,"&gt;0")</f>
        <v>#REF!</v>
      </c>
      <c r="EW17" s="83" t="e">
        <f>SUMIF(#REF!,$B17,#REF!)</f>
        <v>#REF!</v>
      </c>
      <c r="EX17" s="83" t="e">
        <f>COUNTIFS(#REF!,$B17,#REF!,"&gt;0")</f>
        <v>#REF!</v>
      </c>
      <c r="EY17" s="82" t="e">
        <f>SUMIF(#REF!,$B17,#REF!)</f>
        <v>#REF!</v>
      </c>
      <c r="EZ17" s="80" t="e">
        <f t="shared" si="126"/>
        <v>#REF!</v>
      </c>
      <c r="FA17" s="83" t="e">
        <f t="shared" si="127"/>
        <v>#REF!</v>
      </c>
      <c r="FB17" s="83" t="e">
        <f t="shared" si="128"/>
        <v>#REF!</v>
      </c>
      <c r="FC17" s="82" t="e">
        <f t="shared" si="129"/>
        <v>#REF!</v>
      </c>
      <c r="FD17" s="80" t="e">
        <f>COUNTIFS(#REF!,$B17,#REF!,"&gt;0")</f>
        <v>#REF!</v>
      </c>
      <c r="FE17" s="83" t="e">
        <f>SUMIF(#REF!,$B17,#REF!)</f>
        <v>#REF!</v>
      </c>
      <c r="FF17" s="83" t="e">
        <f>COUNTIFS(#REF!,$B17,#REF!,"&gt;0")</f>
        <v>#REF!</v>
      </c>
      <c r="FG17" s="82" t="e">
        <f>SUMIF(#REF!,$B17,#REF!)</f>
        <v>#REF!</v>
      </c>
      <c r="FH17" s="80" t="e">
        <f>COUNTIFS(#REF!,$B17,#REF!,"&gt;0")</f>
        <v>#REF!</v>
      </c>
      <c r="FI17" s="83" t="e">
        <f>SUMIF(#REF!,$B17,#REF!)</f>
        <v>#REF!</v>
      </c>
      <c r="FJ17" s="83" t="e">
        <f>COUNTIFS(#REF!,$B17,#REF!,"&gt;0")</f>
        <v>#REF!</v>
      </c>
      <c r="FK17" s="82" t="e">
        <f>SUMIF(#REF!,$B17,#REF!)</f>
        <v>#REF!</v>
      </c>
      <c r="FL17" s="80" t="e">
        <f>COUNTIFS(#REF!,$B17,#REF!,"&gt;0")</f>
        <v>#REF!</v>
      </c>
      <c r="FM17" s="83" t="e">
        <f>SUMIF(#REF!,$B17,#REF!)</f>
        <v>#REF!</v>
      </c>
      <c r="FN17" s="83" t="e">
        <f>COUNTIFS(#REF!,$B17,#REF!,"&gt;0")</f>
        <v>#REF!</v>
      </c>
      <c r="FO17" s="82" t="e">
        <f>SUMIF(#REF!,$B17,#REF!)</f>
        <v>#REF!</v>
      </c>
      <c r="FP17" s="80" t="e">
        <f t="shared" si="130"/>
        <v>#REF!</v>
      </c>
      <c r="FQ17" s="83" t="e">
        <f t="shared" si="131"/>
        <v>#REF!</v>
      </c>
      <c r="FR17" s="83" t="e">
        <f t="shared" si="132"/>
        <v>#REF!</v>
      </c>
      <c r="FS17" s="82" t="e">
        <f t="shared" si="133"/>
        <v>#REF!</v>
      </c>
      <c r="FT17" s="80" t="e">
        <f>COUNTIFS(#REF!,$B17,#REF!,"&gt;0")</f>
        <v>#REF!</v>
      </c>
      <c r="FU17" s="83" t="e">
        <f>SUMIF(#REF!,$B17,#REF!)</f>
        <v>#REF!</v>
      </c>
      <c r="FV17" s="83" t="e">
        <f>COUNTIFS(#REF!,$B17,#REF!,"&gt;0")</f>
        <v>#REF!</v>
      </c>
      <c r="FW17" s="82" t="e">
        <f>SUMIF(#REF!,$B17,#REF!)</f>
        <v>#REF!</v>
      </c>
      <c r="FX17" s="80" t="e">
        <f>COUNTIFS(#REF!,$B17,#REF!,"&gt;0")</f>
        <v>#REF!</v>
      </c>
      <c r="FY17" s="83" t="e">
        <f>SUMIF(#REF!,$B17,#REF!)</f>
        <v>#REF!</v>
      </c>
      <c r="FZ17" s="83" t="e">
        <f>COUNTIFS(#REF!,$B17,#REF!,"&gt;0")</f>
        <v>#REF!</v>
      </c>
      <c r="GA17" s="82" t="e">
        <f>SUMIF(#REF!,$B17,#REF!)</f>
        <v>#REF!</v>
      </c>
      <c r="GB17" s="80" t="e">
        <f>COUNTIFS(#REF!,$B17,#REF!,"&gt;0")</f>
        <v>#REF!</v>
      </c>
      <c r="GC17" s="83" t="e">
        <f>SUMIF(#REF!,$B17,#REF!)</f>
        <v>#REF!</v>
      </c>
      <c r="GD17" s="83" t="e">
        <f>COUNTIFS(#REF!,$B17,#REF!,"&gt;0")</f>
        <v>#REF!</v>
      </c>
      <c r="GE17" s="82" t="e">
        <f>SUMIF(#REF!,$B17,#REF!)</f>
        <v>#REF!</v>
      </c>
      <c r="GF17" s="80" t="e">
        <f t="shared" si="134"/>
        <v>#REF!</v>
      </c>
      <c r="GG17" s="83" t="e">
        <f t="shared" si="135"/>
        <v>#REF!</v>
      </c>
      <c r="GH17" s="83" t="e">
        <f t="shared" si="136"/>
        <v>#REF!</v>
      </c>
      <c r="GI17" s="82" t="e">
        <f t="shared" si="137"/>
        <v>#REF!</v>
      </c>
      <c r="GJ17" s="80" t="e">
        <f>COUNTIFS(#REF!,$B17,#REF!,"&gt;0")</f>
        <v>#REF!</v>
      </c>
      <c r="GK17" s="83" t="e">
        <f>SUMIF(#REF!,$B17,#REF!)</f>
        <v>#REF!</v>
      </c>
      <c r="GL17" s="83" t="e">
        <f>COUNTIFS(#REF!,$B17,#REF!,"&gt;0")</f>
        <v>#REF!</v>
      </c>
      <c r="GM17" s="82" t="e">
        <f>SUMIF(#REF!,$B17,#REF!)</f>
        <v>#REF!</v>
      </c>
      <c r="GN17" s="80" t="e">
        <f>COUNTIFS(#REF!,$B17,#REF!,"&gt;0")</f>
        <v>#REF!</v>
      </c>
      <c r="GO17" s="83" t="e">
        <f>SUMIF(#REF!,$B17,#REF!)</f>
        <v>#REF!</v>
      </c>
      <c r="GP17" s="83" t="e">
        <f>COUNTIFS(#REF!,$B17,#REF!,"&gt;0")</f>
        <v>#REF!</v>
      </c>
      <c r="GQ17" s="82" t="e">
        <f>SUMIF(#REF!,$B17,#REF!)</f>
        <v>#REF!</v>
      </c>
      <c r="GR17" s="80" t="e">
        <f>COUNTIFS(#REF!,$B17,#REF!,"&gt;0")</f>
        <v>#REF!</v>
      </c>
      <c r="GS17" s="83" t="e">
        <f>SUMIF(#REF!,$B17,#REF!)</f>
        <v>#REF!</v>
      </c>
      <c r="GT17" s="83" t="e">
        <f>COUNTIFS(#REF!,$B17,#REF!,"&gt;0")</f>
        <v>#REF!</v>
      </c>
      <c r="GU17" s="82" t="e">
        <f>SUMIF(#REF!,$B17,#REF!)</f>
        <v>#REF!</v>
      </c>
      <c r="GV17" s="80" t="e">
        <f t="shared" si="138"/>
        <v>#REF!</v>
      </c>
      <c r="GW17" s="83" t="e">
        <f t="shared" si="139"/>
        <v>#REF!</v>
      </c>
      <c r="GX17" s="83" t="e">
        <f t="shared" si="140"/>
        <v>#REF!</v>
      </c>
      <c r="GY17" s="82" t="e">
        <f t="shared" si="141"/>
        <v>#REF!</v>
      </c>
      <c r="GZ17" s="83" t="e">
        <f>COUNTIFS(#REF!,$B17,#REF!,"&gt;0")</f>
        <v>#REF!</v>
      </c>
      <c r="HA17" s="82" t="e">
        <f>SUMIF(#REF!,$B17,#REF!)</f>
        <v>#REF!</v>
      </c>
    </row>
    <row r="18" spans="1:209">
      <c r="A18" s="80" t="s">
        <v>44</v>
      </c>
      <c r="B18" s="81">
        <v>10</v>
      </c>
      <c r="C18" s="84" t="s">
        <v>45</v>
      </c>
      <c r="D18" s="80" t="e">
        <f t="shared" si="71"/>
        <v>#REF!</v>
      </c>
      <c r="E18" s="83" t="e">
        <f t="shared" si="41"/>
        <v>#REF!</v>
      </c>
      <c r="F18" s="83" t="e">
        <f t="shared" si="42"/>
        <v>#REF!</v>
      </c>
      <c r="G18" s="82" t="e">
        <f t="shared" si="43"/>
        <v>#REF!</v>
      </c>
      <c r="H18" s="80"/>
      <c r="I18" s="83" t="e">
        <f>SUMIF(#REF!,$B18,#REF!)</f>
        <v>#REF!</v>
      </c>
      <c r="J18" s="83"/>
      <c r="K18" s="82" t="e">
        <f>SUMIF(#REF!,$B18,#REF!)</f>
        <v>#REF!</v>
      </c>
      <c r="L18" s="80"/>
      <c r="M18" s="83" t="e">
        <f>SUMIF(#REF!,$B18,#REF!)</f>
        <v>#REF!</v>
      </c>
      <c r="N18" s="83"/>
      <c r="O18" s="82" t="e">
        <f>SUMIF(#REF!,$B18,#REF!)</f>
        <v>#REF!</v>
      </c>
      <c r="P18" s="80"/>
      <c r="Q18" s="83" t="e">
        <f>SUMIF(#REF!,$B18,#REF!)</f>
        <v>#REF!</v>
      </c>
      <c r="R18" s="83"/>
      <c r="S18" s="82" t="e">
        <f>SUMIF(#REF!,$B18,#REF!)</f>
        <v>#REF!</v>
      </c>
      <c r="T18" s="80" t="e">
        <f>COUNTIFS(#REF!,$B18,#REF!,"&gt;0")</f>
        <v>#REF!</v>
      </c>
      <c r="U18" s="83" t="e">
        <f>SUMIF(#REF!,$B18,#REF!)</f>
        <v>#REF!</v>
      </c>
      <c r="V18" s="83" t="e">
        <f>COUNTIFS(#REF!,$B18,#REF!,"&gt;0")</f>
        <v>#REF!</v>
      </c>
      <c r="W18" s="82" t="e">
        <f>SUMIF(#REF!,$B18,#REF!)</f>
        <v>#REF!</v>
      </c>
      <c r="X18" s="80"/>
      <c r="Y18" s="83" t="e">
        <f>SUMIF(#REF!,$B18,#REF!)</f>
        <v>#REF!</v>
      </c>
      <c r="Z18" s="83"/>
      <c r="AA18" s="82" t="e">
        <f>SUMIF(#REF!,$B18,#REF!)</f>
        <v>#REF!</v>
      </c>
      <c r="AB18" s="80"/>
      <c r="AC18" s="83" t="e">
        <f>SUMIF(#REF!,$B18,#REF!)</f>
        <v>#REF!</v>
      </c>
      <c r="AD18" s="83"/>
      <c r="AE18" s="82" t="e">
        <f>SUMIF(#REF!,$B18,#REF!)</f>
        <v>#REF!</v>
      </c>
      <c r="AF18" s="80"/>
      <c r="AG18" s="83" t="e">
        <f>SUMIF(#REF!,$B18,#REF!)</f>
        <v>#REF!</v>
      </c>
      <c r="AH18" s="83"/>
      <c r="AI18" s="82" t="e">
        <f>SUMIF(#REF!,$B18,#REF!)</f>
        <v>#REF!</v>
      </c>
      <c r="AJ18" s="80" t="e">
        <f>COUNTIFS(#REF!,$B18,#REF!,"&gt;0")</f>
        <v>#REF!</v>
      </c>
      <c r="AK18" s="83" t="e">
        <f>SUMIF(#REF!,$B18,#REF!)</f>
        <v>#REF!</v>
      </c>
      <c r="AL18" s="83" t="e">
        <f>COUNTIFS(#REF!,$B18,#REF!,"&gt;0")</f>
        <v>#REF!</v>
      </c>
      <c r="AM18" s="82" t="e">
        <f>SUMIF(#REF!,$B18,#REF!)</f>
        <v>#REF!</v>
      </c>
      <c r="AN18" s="80"/>
      <c r="AO18" s="83" t="e">
        <f>SUMIF(#REF!,$B18,#REF!)</f>
        <v>#REF!</v>
      </c>
      <c r="AP18" s="83"/>
      <c r="AQ18" s="82" t="e">
        <f>SUMIF(#REF!,$B18,#REF!)</f>
        <v>#REF!</v>
      </c>
      <c r="AR18" s="80"/>
      <c r="AS18" s="83" t="e">
        <f>SUMIF(#REF!,$B18,#REF!)</f>
        <v>#REF!</v>
      </c>
      <c r="AT18" s="83"/>
      <c r="AU18" s="82" t="e">
        <f>SUMIF(#REF!,$B18,#REF!)</f>
        <v>#REF!</v>
      </c>
      <c r="AV18" s="80"/>
      <c r="AW18" s="83" t="e">
        <f>SUMIF(#REF!,$B18,#REF!)</f>
        <v>#REF!</v>
      </c>
      <c r="AX18" s="83"/>
      <c r="AY18" s="82" t="e">
        <f>SUMIF(#REF!,$B18,#REF!)</f>
        <v>#REF!</v>
      </c>
      <c r="AZ18" s="80" t="e">
        <f>COUNTIFS(#REF!,$B18,#REF!,"&gt;0")</f>
        <v>#REF!</v>
      </c>
      <c r="BA18" s="83" t="e">
        <f>SUMIF(#REF!,$B18,#REF!)</f>
        <v>#REF!</v>
      </c>
      <c r="BB18" s="83" t="e">
        <f>COUNTIFS(#REF!,$B18,#REF!,"&gt;0")</f>
        <v>#REF!</v>
      </c>
      <c r="BC18" s="82" t="e">
        <f>SUMIF(#REF!,$B18,#REF!)</f>
        <v>#REF!</v>
      </c>
      <c r="BD18" s="80"/>
      <c r="BE18" s="83" t="e">
        <f>SUMIF(#REF!,$B18,#REF!)</f>
        <v>#REF!</v>
      </c>
      <c r="BF18" s="83"/>
      <c r="BG18" s="82" t="e">
        <f>SUMIF(#REF!,$B18,#REF!)</f>
        <v>#REF!</v>
      </c>
      <c r="BH18" s="80"/>
      <c r="BI18" s="83" t="e">
        <f>SUMIF(#REF!,$B18,#REF!)</f>
        <v>#REF!</v>
      </c>
      <c r="BJ18" s="83"/>
      <c r="BK18" s="82" t="e">
        <f>SUMIF(#REF!,$B18,#REF!)</f>
        <v>#REF!</v>
      </c>
      <c r="BL18" s="80"/>
      <c r="BM18" s="83" t="e">
        <f>SUMIF(#REF!,$B18,#REF!)</f>
        <v>#REF!</v>
      </c>
      <c r="BN18" s="83"/>
      <c r="BO18" s="82" t="e">
        <f>SUMIF(#REF!,$B18,#REF!)</f>
        <v>#REF!</v>
      </c>
      <c r="BP18" s="80" t="e">
        <f>COUNTIFS(#REF!,$B18,#REF!,"&gt;0")</f>
        <v>#REF!</v>
      </c>
      <c r="BQ18" s="83" t="e">
        <f>SUMIF(#REF!,$B18,#REF!)</f>
        <v>#REF!</v>
      </c>
      <c r="BR18" s="83" t="e">
        <f>COUNTIFS(#REF!,$B18,#REF!,"&gt;0")</f>
        <v>#REF!</v>
      </c>
      <c r="BS18" s="82" t="e">
        <f>SUMIF(#REF!,$B18,#REF!)</f>
        <v>#REF!</v>
      </c>
      <c r="BT18" s="83" t="e">
        <f>COUNTIFS(#REF!,$B18,#REF!,"&gt;0")</f>
        <v>#REF!</v>
      </c>
      <c r="BU18" s="82" t="e">
        <f>SUMIF(#REF!,$B18,#REF!)</f>
        <v>#REF!</v>
      </c>
      <c r="BV18" s="80" t="e">
        <f t="shared" si="72"/>
        <v>#REF!</v>
      </c>
      <c r="BW18" s="83" t="e">
        <f t="shared" si="102"/>
        <v>#REF!</v>
      </c>
      <c r="BX18" s="83" t="e">
        <f t="shared" si="45"/>
        <v>#REF!</v>
      </c>
      <c r="BY18" s="82" t="e">
        <f t="shared" si="46"/>
        <v>#REF!</v>
      </c>
      <c r="BZ18" s="80" t="e">
        <f>COUNTIFS(#REF!,$B18,#REF!,"&gt;0")</f>
        <v>#REF!</v>
      </c>
      <c r="CA18" s="83" t="e">
        <f>SUMIF(#REF!,$B18,#REF!)</f>
        <v>#REF!</v>
      </c>
      <c r="CB18" s="83" t="e">
        <f>COUNTIFS(#REF!,$B18,#REF!,"&gt;0")</f>
        <v>#REF!</v>
      </c>
      <c r="CC18" s="82" t="e">
        <f>SUMIF(#REF!,$B18,#REF!)</f>
        <v>#REF!</v>
      </c>
      <c r="CD18" s="80" t="e">
        <f>COUNTIFS(#REF!,$B18,#REF!,"&gt;0")</f>
        <v>#REF!</v>
      </c>
      <c r="CE18" s="83" t="e">
        <f>SUMIF(#REF!,$B18,#REF!)</f>
        <v>#REF!</v>
      </c>
      <c r="CF18" s="83" t="e">
        <f>COUNTIFS(#REF!,$B18,#REF!,"&gt;0")</f>
        <v>#REF!</v>
      </c>
      <c r="CG18" s="82" t="e">
        <f>SUMIF(#REF!,$B18,#REF!)</f>
        <v>#REF!</v>
      </c>
      <c r="CH18" s="80" t="e">
        <f>COUNTIFS(#REF!,$B18,#REF!,"&gt;0")</f>
        <v>#REF!</v>
      </c>
      <c r="CI18" s="83" t="e">
        <f>SUMIF(#REF!,$B18,#REF!)</f>
        <v>#REF!</v>
      </c>
      <c r="CJ18" s="83" t="e">
        <f>COUNTIFS(#REF!,$B18,#REF!,"&gt;0")</f>
        <v>#REF!</v>
      </c>
      <c r="CK18" s="82" t="e">
        <f>SUMIF(#REF!,$B18,#REF!)</f>
        <v>#REF!</v>
      </c>
      <c r="CL18" s="80" t="e">
        <f t="shared" si="110"/>
        <v>#REF!</v>
      </c>
      <c r="CM18" s="83" t="e">
        <f t="shared" si="111"/>
        <v>#REF!</v>
      </c>
      <c r="CN18" s="83" t="e">
        <f t="shared" si="112"/>
        <v>#REF!</v>
      </c>
      <c r="CO18" s="82" t="e">
        <f t="shared" si="113"/>
        <v>#REF!</v>
      </c>
      <c r="CP18" s="80" t="e">
        <f>COUNTIFS(#REF!,$B18,#REF!,"&gt;0")</f>
        <v>#REF!</v>
      </c>
      <c r="CQ18" s="83" t="e">
        <f>SUMIF(#REF!,$B18,#REF!)</f>
        <v>#REF!</v>
      </c>
      <c r="CR18" s="83" t="e">
        <f>COUNTIFS(#REF!,$B18,#REF!,"&gt;0")</f>
        <v>#REF!</v>
      </c>
      <c r="CS18" s="82" t="e">
        <f>SUMIF(#REF!,$B18,#REF!)</f>
        <v>#REF!</v>
      </c>
      <c r="CT18" s="80" t="e">
        <f>COUNTIFS(#REF!,$B18,#REF!,"&gt;0")</f>
        <v>#REF!</v>
      </c>
      <c r="CU18" s="83" t="e">
        <f>SUMIF(#REF!,$B18,#REF!)</f>
        <v>#REF!</v>
      </c>
      <c r="CV18" s="83" t="e">
        <f>COUNTIFS(#REF!,$B18,#REF!,"&gt;0")</f>
        <v>#REF!</v>
      </c>
      <c r="CW18" s="82" t="e">
        <f>SUMIF(#REF!,$B18,#REF!)</f>
        <v>#REF!</v>
      </c>
      <c r="CX18" s="80" t="e">
        <f>COUNTIFS(#REF!,$B18,#REF!,"&gt;0")</f>
        <v>#REF!</v>
      </c>
      <c r="CY18" s="83" t="e">
        <f>SUMIF(#REF!,$B18,#REF!)</f>
        <v>#REF!</v>
      </c>
      <c r="CZ18" s="83" t="e">
        <f>COUNTIFS(#REF!,$B18,#REF!,"&gt;0")</f>
        <v>#REF!</v>
      </c>
      <c r="DA18" s="82" t="e">
        <f>SUMIF(#REF!,$B18,#REF!)</f>
        <v>#REF!</v>
      </c>
      <c r="DB18" s="80" t="e">
        <f t="shared" si="114"/>
        <v>#REF!</v>
      </c>
      <c r="DC18" s="83" t="e">
        <f t="shared" si="115"/>
        <v>#REF!</v>
      </c>
      <c r="DD18" s="83" t="e">
        <f t="shared" si="116"/>
        <v>#REF!</v>
      </c>
      <c r="DE18" s="82" t="e">
        <f t="shared" si="117"/>
        <v>#REF!</v>
      </c>
      <c r="DF18" s="80" t="e">
        <f>COUNTIFS(#REF!,$B18,#REF!,"&gt;0")</f>
        <v>#REF!</v>
      </c>
      <c r="DG18" s="83" t="e">
        <f>SUMIF(#REF!,$B18,#REF!)</f>
        <v>#REF!</v>
      </c>
      <c r="DH18" s="83" t="e">
        <f>COUNTIFS(#REF!,$B18,#REF!,"&gt;0")</f>
        <v>#REF!</v>
      </c>
      <c r="DI18" s="82" t="e">
        <f>SUMIF(#REF!,$B18,#REF!)</f>
        <v>#REF!</v>
      </c>
      <c r="DJ18" s="80" t="e">
        <f>COUNTIFS(#REF!,$B18,#REF!,"&gt;0")</f>
        <v>#REF!</v>
      </c>
      <c r="DK18" s="83" t="e">
        <f>SUMIF(#REF!,$B18,#REF!)</f>
        <v>#REF!</v>
      </c>
      <c r="DL18" s="83" t="e">
        <f>COUNTIFS(#REF!,$B18,#REF!,"&gt;0")</f>
        <v>#REF!</v>
      </c>
      <c r="DM18" s="82" t="e">
        <f>SUMIF(#REF!,$B18,#REF!)</f>
        <v>#REF!</v>
      </c>
      <c r="DN18" s="80" t="e">
        <f>COUNTIFS(#REF!,$B18,#REF!,"&gt;0")</f>
        <v>#REF!</v>
      </c>
      <c r="DO18" s="83" t="e">
        <f>SUMIF(#REF!,$B18,#REF!)</f>
        <v>#REF!</v>
      </c>
      <c r="DP18" s="83" t="e">
        <f>COUNTIFS(#REF!,$B18,#REF!,"&gt;0")</f>
        <v>#REF!</v>
      </c>
      <c r="DQ18" s="82" t="e">
        <f>SUMIF(#REF!,$B18,#REF!)</f>
        <v>#REF!</v>
      </c>
      <c r="DR18" s="80" t="e">
        <f t="shared" si="118"/>
        <v>#REF!</v>
      </c>
      <c r="DS18" s="83" t="e">
        <f t="shared" si="119"/>
        <v>#REF!</v>
      </c>
      <c r="DT18" s="83" t="e">
        <f t="shared" si="120"/>
        <v>#REF!</v>
      </c>
      <c r="DU18" s="82" t="e">
        <f t="shared" si="121"/>
        <v>#REF!</v>
      </c>
      <c r="DV18" s="80" t="e">
        <f>COUNTIFS(#REF!,$B18,#REF!,"&gt;0")</f>
        <v>#REF!</v>
      </c>
      <c r="DW18" s="83" t="e">
        <f>SUMIF(#REF!,$B18,#REF!)</f>
        <v>#REF!</v>
      </c>
      <c r="DX18" s="83" t="e">
        <f>COUNTIFS(#REF!,$B18,#REF!,"&gt;0")</f>
        <v>#REF!</v>
      </c>
      <c r="DY18" s="82" t="e">
        <f>SUMIF(#REF!,$B18,#REF!)</f>
        <v>#REF!</v>
      </c>
      <c r="DZ18" s="80" t="e">
        <f>COUNTIFS(#REF!,$B18,#REF!,"&gt;0")</f>
        <v>#REF!</v>
      </c>
      <c r="EA18" s="83" t="e">
        <f>SUMIF(#REF!,$B18,#REF!)</f>
        <v>#REF!</v>
      </c>
      <c r="EB18" s="83" t="e">
        <f>COUNTIFS(#REF!,$B18,#REF!,"&gt;0")</f>
        <v>#REF!</v>
      </c>
      <c r="EC18" s="82" t="e">
        <f>SUMIF(#REF!,$B18,#REF!)</f>
        <v>#REF!</v>
      </c>
      <c r="ED18" s="80" t="e">
        <f>COUNTIFS(#REF!,$B18,#REF!,"&gt;0")</f>
        <v>#REF!</v>
      </c>
      <c r="EE18" s="83" t="e">
        <f>SUMIF(#REF!,$B18,#REF!)</f>
        <v>#REF!</v>
      </c>
      <c r="EF18" s="83" t="e">
        <f>COUNTIFS(#REF!,$B18,#REF!,"&gt;0")</f>
        <v>#REF!</v>
      </c>
      <c r="EG18" s="82" t="e">
        <f>SUMIF(#REF!,$B18,#REF!)</f>
        <v>#REF!</v>
      </c>
      <c r="EH18" s="80" t="e">
        <f t="shared" si="122"/>
        <v>#REF!</v>
      </c>
      <c r="EI18" s="83" t="e">
        <f t="shared" si="123"/>
        <v>#REF!</v>
      </c>
      <c r="EJ18" s="83" t="e">
        <f t="shared" si="124"/>
        <v>#REF!</v>
      </c>
      <c r="EK18" s="82" t="e">
        <f t="shared" si="125"/>
        <v>#REF!</v>
      </c>
      <c r="EL18" s="83" t="e">
        <f>COUNTIFS(#REF!,$B18,#REF!,"&gt;0")</f>
        <v>#REF!</v>
      </c>
      <c r="EM18" s="82" t="e">
        <f>SUMIF(#REF!,$B18,#REF!)</f>
        <v>#REF!</v>
      </c>
      <c r="EN18" s="80" t="e">
        <f>COUNTIFS(#REF!,$B18,#REF!,"&gt;0")</f>
        <v>#REF!</v>
      </c>
      <c r="EO18" s="83" t="e">
        <f>SUMIF(#REF!,$B18,#REF!)</f>
        <v>#REF!</v>
      </c>
      <c r="EP18" s="83" t="e">
        <f>COUNTIFS(#REF!,$B18,#REF!,"&gt;0")</f>
        <v>#REF!</v>
      </c>
      <c r="EQ18" s="82" t="e">
        <f>SUMIF(#REF!,$B18,#REF!)</f>
        <v>#REF!</v>
      </c>
      <c r="ER18" s="80" t="e">
        <f>COUNTIFS(#REF!,$B18,#REF!,"&gt;0")</f>
        <v>#REF!</v>
      </c>
      <c r="ES18" s="83" t="e">
        <f>SUMIF(#REF!,$B18,#REF!)</f>
        <v>#REF!</v>
      </c>
      <c r="ET18" s="83" t="e">
        <f>COUNTIFS(#REF!,$B18,#REF!,"&gt;0")</f>
        <v>#REF!</v>
      </c>
      <c r="EU18" s="82" t="e">
        <f>SUMIF(#REF!,$B18,#REF!)</f>
        <v>#REF!</v>
      </c>
      <c r="EV18" s="80" t="e">
        <f>COUNTIFS(#REF!,$B18,#REF!,"&gt;0")</f>
        <v>#REF!</v>
      </c>
      <c r="EW18" s="83" t="e">
        <f>SUMIF(#REF!,$B18,#REF!)</f>
        <v>#REF!</v>
      </c>
      <c r="EX18" s="83" t="e">
        <f>COUNTIFS(#REF!,$B18,#REF!,"&gt;0")</f>
        <v>#REF!</v>
      </c>
      <c r="EY18" s="82" t="e">
        <f>SUMIF(#REF!,$B18,#REF!)</f>
        <v>#REF!</v>
      </c>
      <c r="EZ18" s="80" t="e">
        <f t="shared" si="126"/>
        <v>#REF!</v>
      </c>
      <c r="FA18" s="83" t="e">
        <f t="shared" si="127"/>
        <v>#REF!</v>
      </c>
      <c r="FB18" s="83" t="e">
        <f t="shared" si="128"/>
        <v>#REF!</v>
      </c>
      <c r="FC18" s="82" t="e">
        <f t="shared" si="129"/>
        <v>#REF!</v>
      </c>
      <c r="FD18" s="80" t="e">
        <f>COUNTIFS(#REF!,$B18,#REF!,"&gt;0")</f>
        <v>#REF!</v>
      </c>
      <c r="FE18" s="83" t="e">
        <f>SUMIF(#REF!,$B18,#REF!)</f>
        <v>#REF!</v>
      </c>
      <c r="FF18" s="83" t="e">
        <f>COUNTIFS(#REF!,$B18,#REF!,"&gt;0")</f>
        <v>#REF!</v>
      </c>
      <c r="FG18" s="82" t="e">
        <f>SUMIF(#REF!,$B18,#REF!)</f>
        <v>#REF!</v>
      </c>
      <c r="FH18" s="80" t="e">
        <f>COUNTIFS(#REF!,$B18,#REF!,"&gt;0")</f>
        <v>#REF!</v>
      </c>
      <c r="FI18" s="83" t="e">
        <f>SUMIF(#REF!,$B18,#REF!)</f>
        <v>#REF!</v>
      </c>
      <c r="FJ18" s="83" t="e">
        <f>COUNTIFS(#REF!,$B18,#REF!,"&gt;0")</f>
        <v>#REF!</v>
      </c>
      <c r="FK18" s="82" t="e">
        <f>SUMIF(#REF!,$B18,#REF!)</f>
        <v>#REF!</v>
      </c>
      <c r="FL18" s="80" t="e">
        <f>COUNTIFS(#REF!,$B18,#REF!,"&gt;0")</f>
        <v>#REF!</v>
      </c>
      <c r="FM18" s="83" t="e">
        <f>SUMIF(#REF!,$B18,#REF!)</f>
        <v>#REF!</v>
      </c>
      <c r="FN18" s="83" t="e">
        <f>COUNTIFS(#REF!,$B18,#REF!,"&gt;0")</f>
        <v>#REF!</v>
      </c>
      <c r="FO18" s="82" t="e">
        <f>SUMIF(#REF!,$B18,#REF!)</f>
        <v>#REF!</v>
      </c>
      <c r="FP18" s="80" t="e">
        <f t="shared" si="130"/>
        <v>#REF!</v>
      </c>
      <c r="FQ18" s="83" t="e">
        <f t="shared" si="131"/>
        <v>#REF!</v>
      </c>
      <c r="FR18" s="83" t="e">
        <f t="shared" si="132"/>
        <v>#REF!</v>
      </c>
      <c r="FS18" s="82" t="e">
        <f t="shared" si="133"/>
        <v>#REF!</v>
      </c>
      <c r="FT18" s="80" t="e">
        <f>COUNTIFS(#REF!,$B18,#REF!,"&gt;0")</f>
        <v>#REF!</v>
      </c>
      <c r="FU18" s="83" t="e">
        <f>SUMIF(#REF!,$B18,#REF!)</f>
        <v>#REF!</v>
      </c>
      <c r="FV18" s="83" t="e">
        <f>COUNTIFS(#REF!,$B18,#REF!,"&gt;0")</f>
        <v>#REF!</v>
      </c>
      <c r="FW18" s="82" t="e">
        <f>SUMIF(#REF!,$B18,#REF!)</f>
        <v>#REF!</v>
      </c>
      <c r="FX18" s="80" t="e">
        <f>COUNTIFS(#REF!,$B18,#REF!,"&gt;0")</f>
        <v>#REF!</v>
      </c>
      <c r="FY18" s="83" t="e">
        <f>SUMIF(#REF!,$B18,#REF!)</f>
        <v>#REF!</v>
      </c>
      <c r="FZ18" s="83" t="e">
        <f>COUNTIFS(#REF!,$B18,#REF!,"&gt;0")</f>
        <v>#REF!</v>
      </c>
      <c r="GA18" s="82" t="e">
        <f>SUMIF(#REF!,$B18,#REF!)</f>
        <v>#REF!</v>
      </c>
      <c r="GB18" s="80" t="e">
        <f>COUNTIFS(#REF!,$B18,#REF!,"&gt;0")</f>
        <v>#REF!</v>
      </c>
      <c r="GC18" s="83" t="e">
        <f>SUMIF(#REF!,$B18,#REF!)</f>
        <v>#REF!</v>
      </c>
      <c r="GD18" s="83" t="e">
        <f>COUNTIFS(#REF!,$B18,#REF!,"&gt;0")</f>
        <v>#REF!</v>
      </c>
      <c r="GE18" s="82" t="e">
        <f>SUMIF(#REF!,$B18,#REF!)</f>
        <v>#REF!</v>
      </c>
      <c r="GF18" s="80" t="e">
        <f t="shared" si="134"/>
        <v>#REF!</v>
      </c>
      <c r="GG18" s="83" t="e">
        <f t="shared" si="135"/>
        <v>#REF!</v>
      </c>
      <c r="GH18" s="83" t="e">
        <f t="shared" si="136"/>
        <v>#REF!</v>
      </c>
      <c r="GI18" s="82" t="e">
        <f t="shared" si="137"/>
        <v>#REF!</v>
      </c>
      <c r="GJ18" s="80" t="e">
        <f>COUNTIFS(#REF!,$B18,#REF!,"&gt;0")</f>
        <v>#REF!</v>
      </c>
      <c r="GK18" s="83" t="e">
        <f>SUMIF(#REF!,$B18,#REF!)</f>
        <v>#REF!</v>
      </c>
      <c r="GL18" s="83" t="e">
        <f>COUNTIFS(#REF!,$B18,#REF!,"&gt;0")</f>
        <v>#REF!</v>
      </c>
      <c r="GM18" s="82" t="e">
        <f>SUMIF(#REF!,$B18,#REF!)</f>
        <v>#REF!</v>
      </c>
      <c r="GN18" s="80" t="e">
        <f>COUNTIFS(#REF!,$B18,#REF!,"&gt;0")</f>
        <v>#REF!</v>
      </c>
      <c r="GO18" s="83" t="e">
        <f>SUMIF(#REF!,$B18,#REF!)</f>
        <v>#REF!</v>
      </c>
      <c r="GP18" s="83" t="e">
        <f>COUNTIFS(#REF!,$B18,#REF!,"&gt;0")</f>
        <v>#REF!</v>
      </c>
      <c r="GQ18" s="82" t="e">
        <f>SUMIF(#REF!,$B18,#REF!)</f>
        <v>#REF!</v>
      </c>
      <c r="GR18" s="80" t="e">
        <f>COUNTIFS(#REF!,$B18,#REF!,"&gt;0")</f>
        <v>#REF!</v>
      </c>
      <c r="GS18" s="83" t="e">
        <f>SUMIF(#REF!,$B18,#REF!)</f>
        <v>#REF!</v>
      </c>
      <c r="GT18" s="83" t="e">
        <f>COUNTIFS(#REF!,$B18,#REF!,"&gt;0")</f>
        <v>#REF!</v>
      </c>
      <c r="GU18" s="82" t="e">
        <f>SUMIF(#REF!,$B18,#REF!)</f>
        <v>#REF!</v>
      </c>
      <c r="GV18" s="80" t="e">
        <f t="shared" si="138"/>
        <v>#REF!</v>
      </c>
      <c r="GW18" s="83" t="e">
        <f t="shared" si="139"/>
        <v>#REF!</v>
      </c>
      <c r="GX18" s="83" t="e">
        <f t="shared" si="140"/>
        <v>#REF!</v>
      </c>
      <c r="GY18" s="82" t="e">
        <f t="shared" si="141"/>
        <v>#REF!</v>
      </c>
      <c r="GZ18" s="83" t="e">
        <f>COUNTIFS(#REF!,$B18,#REF!,"&gt;0")</f>
        <v>#REF!</v>
      </c>
      <c r="HA18" s="82" t="e">
        <f>SUMIF(#REF!,$B18,#REF!)</f>
        <v>#REF!</v>
      </c>
    </row>
    <row r="19" spans="1:209">
      <c r="A19" s="76" t="s">
        <v>46</v>
      </c>
      <c r="B19" s="77"/>
      <c r="C19" s="78" t="s">
        <v>47</v>
      </c>
      <c r="D19" s="76" t="e">
        <f t="shared" si="71"/>
        <v>#REF!</v>
      </c>
      <c r="E19" s="79" t="e">
        <f>SUM(U19,AK19,BA19,BQ19)</f>
        <v>#REF!</v>
      </c>
      <c r="F19" s="79" t="e">
        <f t="shared" si="42"/>
        <v>#REF!</v>
      </c>
      <c r="G19" s="78" t="e">
        <f t="shared" si="43"/>
        <v>#REF!</v>
      </c>
      <c r="H19" s="76">
        <f t="shared" ref="H19:S19" si="142">SUM(H20:H24)</f>
        <v>0</v>
      </c>
      <c r="I19" s="79" t="e">
        <f t="shared" si="142"/>
        <v>#REF!</v>
      </c>
      <c r="J19" s="79">
        <f t="shared" si="142"/>
        <v>0</v>
      </c>
      <c r="K19" s="78" t="e">
        <f t="shared" si="142"/>
        <v>#REF!</v>
      </c>
      <c r="L19" s="76">
        <f t="shared" si="142"/>
        <v>0</v>
      </c>
      <c r="M19" s="79" t="e">
        <f t="shared" si="142"/>
        <v>#REF!</v>
      </c>
      <c r="N19" s="79">
        <f t="shared" si="142"/>
        <v>0</v>
      </c>
      <c r="O19" s="78" t="e">
        <f t="shared" si="142"/>
        <v>#REF!</v>
      </c>
      <c r="P19" s="76">
        <f t="shared" si="142"/>
        <v>0</v>
      </c>
      <c r="Q19" s="79" t="e">
        <f t="shared" si="142"/>
        <v>#REF!</v>
      </c>
      <c r="R19" s="79">
        <f t="shared" si="142"/>
        <v>0</v>
      </c>
      <c r="S19" s="78" t="e">
        <f t="shared" si="142"/>
        <v>#REF!</v>
      </c>
      <c r="T19" s="76" t="e">
        <f t="shared" ref="T19:BU19" si="143">SUM(T20:T24)</f>
        <v>#REF!</v>
      </c>
      <c r="U19" s="79" t="e">
        <f t="shared" si="143"/>
        <v>#REF!</v>
      </c>
      <c r="V19" s="79" t="e">
        <f t="shared" si="143"/>
        <v>#REF!</v>
      </c>
      <c r="W19" s="78" t="e">
        <f t="shared" si="143"/>
        <v>#REF!</v>
      </c>
      <c r="X19" s="76">
        <f t="shared" si="143"/>
        <v>0</v>
      </c>
      <c r="Y19" s="79" t="e">
        <f t="shared" si="143"/>
        <v>#REF!</v>
      </c>
      <c r="Z19" s="79">
        <f t="shared" si="143"/>
        <v>0</v>
      </c>
      <c r="AA19" s="78" t="e">
        <f t="shared" si="143"/>
        <v>#REF!</v>
      </c>
      <c r="AB19" s="76">
        <f t="shared" si="143"/>
        <v>0</v>
      </c>
      <c r="AC19" s="79" t="e">
        <f t="shared" si="143"/>
        <v>#REF!</v>
      </c>
      <c r="AD19" s="79">
        <f t="shared" si="143"/>
        <v>0</v>
      </c>
      <c r="AE19" s="78" t="e">
        <f t="shared" si="143"/>
        <v>#REF!</v>
      </c>
      <c r="AF19" s="76">
        <f t="shared" si="143"/>
        <v>0</v>
      </c>
      <c r="AG19" s="79" t="e">
        <f t="shared" si="143"/>
        <v>#REF!</v>
      </c>
      <c r="AH19" s="79">
        <f t="shared" si="143"/>
        <v>0</v>
      </c>
      <c r="AI19" s="78" t="e">
        <f t="shared" si="143"/>
        <v>#REF!</v>
      </c>
      <c r="AJ19" s="76" t="e">
        <f t="shared" si="143"/>
        <v>#REF!</v>
      </c>
      <c r="AK19" s="79" t="e">
        <f t="shared" si="143"/>
        <v>#REF!</v>
      </c>
      <c r="AL19" s="79" t="e">
        <f t="shared" si="143"/>
        <v>#REF!</v>
      </c>
      <c r="AM19" s="78" t="e">
        <f t="shared" si="143"/>
        <v>#REF!</v>
      </c>
      <c r="AN19" s="76">
        <f t="shared" ref="AN19:AY19" si="144">SUM(AN20:AN24)</f>
        <v>0</v>
      </c>
      <c r="AO19" s="79" t="e">
        <f t="shared" si="144"/>
        <v>#REF!</v>
      </c>
      <c r="AP19" s="79">
        <f t="shared" si="144"/>
        <v>0</v>
      </c>
      <c r="AQ19" s="78" t="e">
        <f t="shared" si="144"/>
        <v>#REF!</v>
      </c>
      <c r="AR19" s="76">
        <f t="shared" si="144"/>
        <v>0</v>
      </c>
      <c r="AS19" s="79" t="e">
        <f t="shared" si="144"/>
        <v>#REF!</v>
      </c>
      <c r="AT19" s="79">
        <f t="shared" si="144"/>
        <v>0</v>
      </c>
      <c r="AU19" s="78" t="e">
        <f t="shared" si="144"/>
        <v>#REF!</v>
      </c>
      <c r="AV19" s="76">
        <f t="shared" si="144"/>
        <v>0</v>
      </c>
      <c r="AW19" s="79" t="e">
        <f t="shared" si="144"/>
        <v>#REF!</v>
      </c>
      <c r="AX19" s="79">
        <f t="shared" si="144"/>
        <v>0</v>
      </c>
      <c r="AY19" s="78" t="e">
        <f t="shared" si="144"/>
        <v>#REF!</v>
      </c>
      <c r="AZ19" s="76" t="e">
        <f t="shared" si="143"/>
        <v>#REF!</v>
      </c>
      <c r="BA19" s="79" t="e">
        <f t="shared" si="143"/>
        <v>#REF!</v>
      </c>
      <c r="BB19" s="79" t="e">
        <f t="shared" si="143"/>
        <v>#REF!</v>
      </c>
      <c r="BC19" s="78" t="e">
        <f t="shared" si="143"/>
        <v>#REF!</v>
      </c>
      <c r="BD19" s="76">
        <f t="shared" si="143"/>
        <v>0</v>
      </c>
      <c r="BE19" s="79" t="e">
        <f t="shared" si="143"/>
        <v>#REF!</v>
      </c>
      <c r="BF19" s="79">
        <f t="shared" si="143"/>
        <v>0</v>
      </c>
      <c r="BG19" s="78" t="e">
        <f t="shared" si="143"/>
        <v>#REF!</v>
      </c>
      <c r="BH19" s="76">
        <f t="shared" si="143"/>
        <v>0</v>
      </c>
      <c r="BI19" s="79" t="e">
        <f t="shared" si="143"/>
        <v>#REF!</v>
      </c>
      <c r="BJ19" s="79">
        <f t="shared" si="143"/>
        <v>0</v>
      </c>
      <c r="BK19" s="78" t="e">
        <f t="shared" si="143"/>
        <v>#REF!</v>
      </c>
      <c r="BL19" s="76">
        <f t="shared" si="143"/>
        <v>0</v>
      </c>
      <c r="BM19" s="79" t="e">
        <f t="shared" si="143"/>
        <v>#REF!</v>
      </c>
      <c r="BN19" s="79">
        <f t="shared" si="143"/>
        <v>0</v>
      </c>
      <c r="BO19" s="78" t="e">
        <f t="shared" si="143"/>
        <v>#REF!</v>
      </c>
      <c r="BP19" s="76" t="e">
        <f t="shared" si="143"/>
        <v>#REF!</v>
      </c>
      <c r="BQ19" s="79" t="e">
        <f t="shared" si="143"/>
        <v>#REF!</v>
      </c>
      <c r="BR19" s="79" t="e">
        <f t="shared" si="143"/>
        <v>#REF!</v>
      </c>
      <c r="BS19" s="78" t="e">
        <f t="shared" si="143"/>
        <v>#REF!</v>
      </c>
      <c r="BT19" s="79" t="e">
        <f t="shared" si="143"/>
        <v>#REF!</v>
      </c>
      <c r="BU19" s="78" t="e">
        <f t="shared" si="143"/>
        <v>#REF!</v>
      </c>
      <c r="BV19" s="76" t="e">
        <f t="shared" si="72"/>
        <v>#REF!</v>
      </c>
      <c r="BW19" s="79" t="e">
        <f>SUM(CM19,DC19,DS19,EI19)</f>
        <v>#REF!</v>
      </c>
      <c r="BX19" s="79" t="e">
        <f t="shared" si="45"/>
        <v>#REF!</v>
      </c>
      <c r="BY19" s="78" t="e">
        <f t="shared" si="46"/>
        <v>#REF!</v>
      </c>
      <c r="BZ19" s="76" t="e">
        <f t="shared" ref="BZ19:EK19" si="145">SUM(BZ20:BZ24)</f>
        <v>#REF!</v>
      </c>
      <c r="CA19" s="79" t="e">
        <f t="shared" si="145"/>
        <v>#REF!</v>
      </c>
      <c r="CB19" s="79" t="e">
        <f t="shared" si="145"/>
        <v>#REF!</v>
      </c>
      <c r="CC19" s="78" t="e">
        <f t="shared" si="145"/>
        <v>#REF!</v>
      </c>
      <c r="CD19" s="76" t="e">
        <f t="shared" si="145"/>
        <v>#REF!</v>
      </c>
      <c r="CE19" s="79" t="e">
        <f t="shared" si="145"/>
        <v>#REF!</v>
      </c>
      <c r="CF19" s="79" t="e">
        <f t="shared" si="145"/>
        <v>#REF!</v>
      </c>
      <c r="CG19" s="78" t="e">
        <f t="shared" si="145"/>
        <v>#REF!</v>
      </c>
      <c r="CH19" s="76" t="e">
        <f t="shared" si="145"/>
        <v>#REF!</v>
      </c>
      <c r="CI19" s="79" t="e">
        <f t="shared" si="145"/>
        <v>#REF!</v>
      </c>
      <c r="CJ19" s="79" t="e">
        <f t="shared" si="145"/>
        <v>#REF!</v>
      </c>
      <c r="CK19" s="78" t="e">
        <f t="shared" si="145"/>
        <v>#REF!</v>
      </c>
      <c r="CL19" s="76" t="e">
        <f t="shared" si="145"/>
        <v>#REF!</v>
      </c>
      <c r="CM19" s="79" t="e">
        <f t="shared" si="145"/>
        <v>#REF!</v>
      </c>
      <c r="CN19" s="79" t="e">
        <f t="shared" si="145"/>
        <v>#REF!</v>
      </c>
      <c r="CO19" s="78" t="e">
        <f t="shared" si="145"/>
        <v>#REF!</v>
      </c>
      <c r="CP19" s="76" t="e">
        <f t="shared" si="145"/>
        <v>#REF!</v>
      </c>
      <c r="CQ19" s="79" t="e">
        <f t="shared" si="145"/>
        <v>#REF!</v>
      </c>
      <c r="CR19" s="79" t="e">
        <f t="shared" si="145"/>
        <v>#REF!</v>
      </c>
      <c r="CS19" s="78" t="e">
        <f t="shared" si="145"/>
        <v>#REF!</v>
      </c>
      <c r="CT19" s="76" t="e">
        <f t="shared" si="145"/>
        <v>#REF!</v>
      </c>
      <c r="CU19" s="79" t="e">
        <f t="shared" si="145"/>
        <v>#REF!</v>
      </c>
      <c r="CV19" s="79" t="e">
        <f t="shared" si="145"/>
        <v>#REF!</v>
      </c>
      <c r="CW19" s="78" t="e">
        <f t="shared" si="145"/>
        <v>#REF!</v>
      </c>
      <c r="CX19" s="76" t="e">
        <f t="shared" si="145"/>
        <v>#REF!</v>
      </c>
      <c r="CY19" s="79" t="e">
        <f t="shared" si="145"/>
        <v>#REF!</v>
      </c>
      <c r="CZ19" s="79" t="e">
        <f t="shared" si="145"/>
        <v>#REF!</v>
      </c>
      <c r="DA19" s="78" t="e">
        <f t="shared" si="145"/>
        <v>#REF!</v>
      </c>
      <c r="DB19" s="76" t="e">
        <f t="shared" si="145"/>
        <v>#REF!</v>
      </c>
      <c r="DC19" s="79" t="e">
        <f t="shared" si="145"/>
        <v>#REF!</v>
      </c>
      <c r="DD19" s="79" t="e">
        <f t="shared" si="145"/>
        <v>#REF!</v>
      </c>
      <c r="DE19" s="78" t="e">
        <f t="shared" si="145"/>
        <v>#REF!</v>
      </c>
      <c r="DF19" s="76" t="e">
        <f t="shared" si="145"/>
        <v>#REF!</v>
      </c>
      <c r="DG19" s="79" t="e">
        <f t="shared" si="145"/>
        <v>#REF!</v>
      </c>
      <c r="DH19" s="79" t="e">
        <f t="shared" si="145"/>
        <v>#REF!</v>
      </c>
      <c r="DI19" s="78" t="e">
        <f t="shared" si="145"/>
        <v>#REF!</v>
      </c>
      <c r="DJ19" s="76" t="e">
        <f t="shared" si="145"/>
        <v>#REF!</v>
      </c>
      <c r="DK19" s="79" t="e">
        <f t="shared" si="145"/>
        <v>#REF!</v>
      </c>
      <c r="DL19" s="79" t="e">
        <f t="shared" si="145"/>
        <v>#REF!</v>
      </c>
      <c r="DM19" s="78" t="e">
        <f t="shared" si="145"/>
        <v>#REF!</v>
      </c>
      <c r="DN19" s="76" t="e">
        <f t="shared" si="145"/>
        <v>#REF!</v>
      </c>
      <c r="DO19" s="79" t="e">
        <f t="shared" si="145"/>
        <v>#REF!</v>
      </c>
      <c r="DP19" s="79" t="e">
        <f t="shared" si="145"/>
        <v>#REF!</v>
      </c>
      <c r="DQ19" s="78" t="e">
        <f t="shared" si="145"/>
        <v>#REF!</v>
      </c>
      <c r="DR19" s="76" t="e">
        <f t="shared" si="145"/>
        <v>#REF!</v>
      </c>
      <c r="DS19" s="79" t="e">
        <f t="shared" si="145"/>
        <v>#REF!</v>
      </c>
      <c r="DT19" s="79" t="e">
        <f t="shared" si="145"/>
        <v>#REF!</v>
      </c>
      <c r="DU19" s="78" t="e">
        <f t="shared" si="145"/>
        <v>#REF!</v>
      </c>
      <c r="DV19" s="76" t="e">
        <f t="shared" si="145"/>
        <v>#REF!</v>
      </c>
      <c r="DW19" s="79" t="e">
        <f t="shared" si="145"/>
        <v>#REF!</v>
      </c>
      <c r="DX19" s="79" t="e">
        <f t="shared" si="145"/>
        <v>#REF!</v>
      </c>
      <c r="DY19" s="78" t="e">
        <f t="shared" si="145"/>
        <v>#REF!</v>
      </c>
      <c r="DZ19" s="76" t="e">
        <f t="shared" si="145"/>
        <v>#REF!</v>
      </c>
      <c r="EA19" s="79" t="e">
        <f t="shared" si="145"/>
        <v>#REF!</v>
      </c>
      <c r="EB19" s="79" t="e">
        <f t="shared" si="145"/>
        <v>#REF!</v>
      </c>
      <c r="EC19" s="78" t="e">
        <f t="shared" si="145"/>
        <v>#REF!</v>
      </c>
      <c r="ED19" s="76" t="e">
        <f t="shared" si="145"/>
        <v>#REF!</v>
      </c>
      <c r="EE19" s="79" t="e">
        <f t="shared" si="145"/>
        <v>#REF!</v>
      </c>
      <c r="EF19" s="79" t="e">
        <f t="shared" si="145"/>
        <v>#REF!</v>
      </c>
      <c r="EG19" s="78" t="e">
        <f t="shared" si="145"/>
        <v>#REF!</v>
      </c>
      <c r="EH19" s="76" t="e">
        <f t="shared" si="145"/>
        <v>#REF!</v>
      </c>
      <c r="EI19" s="79" t="e">
        <f t="shared" si="145"/>
        <v>#REF!</v>
      </c>
      <c r="EJ19" s="79" t="e">
        <f t="shared" si="145"/>
        <v>#REF!</v>
      </c>
      <c r="EK19" s="78" t="e">
        <f t="shared" si="145"/>
        <v>#REF!</v>
      </c>
      <c r="EL19" s="79" t="e">
        <f t="shared" ref="EL19:EM19" si="146">SUM(EL20:EL24)</f>
        <v>#REF!</v>
      </c>
      <c r="EM19" s="78" t="e">
        <f t="shared" si="146"/>
        <v>#REF!</v>
      </c>
      <c r="EN19" s="76" t="e">
        <f t="shared" ref="EN19:GY19" si="147">SUM(EN20:EN24)</f>
        <v>#REF!</v>
      </c>
      <c r="EO19" s="79" t="e">
        <f t="shared" si="147"/>
        <v>#REF!</v>
      </c>
      <c r="EP19" s="79" t="e">
        <f t="shared" si="147"/>
        <v>#REF!</v>
      </c>
      <c r="EQ19" s="78" t="e">
        <f t="shared" si="147"/>
        <v>#REF!</v>
      </c>
      <c r="ER19" s="76" t="e">
        <f t="shared" si="147"/>
        <v>#REF!</v>
      </c>
      <c r="ES19" s="79" t="e">
        <f t="shared" si="147"/>
        <v>#REF!</v>
      </c>
      <c r="ET19" s="79" t="e">
        <f t="shared" si="147"/>
        <v>#REF!</v>
      </c>
      <c r="EU19" s="78" t="e">
        <f t="shared" si="147"/>
        <v>#REF!</v>
      </c>
      <c r="EV19" s="76" t="e">
        <f t="shared" si="147"/>
        <v>#REF!</v>
      </c>
      <c r="EW19" s="79" t="e">
        <f t="shared" si="147"/>
        <v>#REF!</v>
      </c>
      <c r="EX19" s="79" t="e">
        <f t="shared" si="147"/>
        <v>#REF!</v>
      </c>
      <c r="EY19" s="78" t="e">
        <f t="shared" si="147"/>
        <v>#REF!</v>
      </c>
      <c r="EZ19" s="76" t="e">
        <f t="shared" si="147"/>
        <v>#REF!</v>
      </c>
      <c r="FA19" s="79" t="e">
        <f t="shared" si="147"/>
        <v>#REF!</v>
      </c>
      <c r="FB19" s="79" t="e">
        <f t="shared" si="147"/>
        <v>#REF!</v>
      </c>
      <c r="FC19" s="78" t="e">
        <f t="shared" si="147"/>
        <v>#REF!</v>
      </c>
      <c r="FD19" s="76" t="e">
        <f t="shared" si="147"/>
        <v>#REF!</v>
      </c>
      <c r="FE19" s="79" t="e">
        <f t="shared" si="147"/>
        <v>#REF!</v>
      </c>
      <c r="FF19" s="79" t="e">
        <f t="shared" si="147"/>
        <v>#REF!</v>
      </c>
      <c r="FG19" s="78" t="e">
        <f t="shared" si="147"/>
        <v>#REF!</v>
      </c>
      <c r="FH19" s="76" t="e">
        <f t="shared" si="147"/>
        <v>#REF!</v>
      </c>
      <c r="FI19" s="79" t="e">
        <f t="shared" si="147"/>
        <v>#REF!</v>
      </c>
      <c r="FJ19" s="79" t="e">
        <f t="shared" si="147"/>
        <v>#REF!</v>
      </c>
      <c r="FK19" s="78" t="e">
        <f t="shared" si="147"/>
        <v>#REF!</v>
      </c>
      <c r="FL19" s="76" t="e">
        <f t="shared" si="147"/>
        <v>#REF!</v>
      </c>
      <c r="FM19" s="79" t="e">
        <f t="shared" si="147"/>
        <v>#REF!</v>
      </c>
      <c r="FN19" s="79" t="e">
        <f t="shared" si="147"/>
        <v>#REF!</v>
      </c>
      <c r="FO19" s="78" t="e">
        <f t="shared" si="147"/>
        <v>#REF!</v>
      </c>
      <c r="FP19" s="76" t="e">
        <f t="shared" si="147"/>
        <v>#REF!</v>
      </c>
      <c r="FQ19" s="79" t="e">
        <f t="shared" si="147"/>
        <v>#REF!</v>
      </c>
      <c r="FR19" s="79" t="e">
        <f t="shared" si="147"/>
        <v>#REF!</v>
      </c>
      <c r="FS19" s="78" t="e">
        <f t="shared" si="147"/>
        <v>#REF!</v>
      </c>
      <c r="FT19" s="76" t="e">
        <f t="shared" si="147"/>
        <v>#REF!</v>
      </c>
      <c r="FU19" s="79" t="e">
        <f t="shared" si="147"/>
        <v>#REF!</v>
      </c>
      <c r="FV19" s="79" t="e">
        <f t="shared" si="147"/>
        <v>#REF!</v>
      </c>
      <c r="FW19" s="78" t="e">
        <f t="shared" si="147"/>
        <v>#REF!</v>
      </c>
      <c r="FX19" s="76" t="e">
        <f t="shared" si="147"/>
        <v>#REF!</v>
      </c>
      <c r="FY19" s="79" t="e">
        <f t="shared" si="147"/>
        <v>#REF!</v>
      </c>
      <c r="FZ19" s="79" t="e">
        <f t="shared" si="147"/>
        <v>#REF!</v>
      </c>
      <c r="GA19" s="78" t="e">
        <f t="shared" si="147"/>
        <v>#REF!</v>
      </c>
      <c r="GB19" s="76" t="e">
        <f t="shared" si="147"/>
        <v>#REF!</v>
      </c>
      <c r="GC19" s="79" t="e">
        <f t="shared" si="147"/>
        <v>#REF!</v>
      </c>
      <c r="GD19" s="79" t="e">
        <f t="shared" si="147"/>
        <v>#REF!</v>
      </c>
      <c r="GE19" s="78" t="e">
        <f t="shared" si="147"/>
        <v>#REF!</v>
      </c>
      <c r="GF19" s="76" t="e">
        <f t="shared" si="147"/>
        <v>#REF!</v>
      </c>
      <c r="GG19" s="79" t="e">
        <f t="shared" si="147"/>
        <v>#REF!</v>
      </c>
      <c r="GH19" s="79" t="e">
        <f t="shared" si="147"/>
        <v>#REF!</v>
      </c>
      <c r="GI19" s="78" t="e">
        <f t="shared" si="147"/>
        <v>#REF!</v>
      </c>
      <c r="GJ19" s="76" t="e">
        <f t="shared" si="147"/>
        <v>#REF!</v>
      </c>
      <c r="GK19" s="79" t="e">
        <f t="shared" si="147"/>
        <v>#REF!</v>
      </c>
      <c r="GL19" s="79" t="e">
        <f t="shared" si="147"/>
        <v>#REF!</v>
      </c>
      <c r="GM19" s="78" t="e">
        <f t="shared" si="147"/>
        <v>#REF!</v>
      </c>
      <c r="GN19" s="76" t="e">
        <f t="shared" si="147"/>
        <v>#REF!</v>
      </c>
      <c r="GO19" s="79" t="e">
        <f t="shared" si="147"/>
        <v>#REF!</v>
      </c>
      <c r="GP19" s="79" t="e">
        <f t="shared" si="147"/>
        <v>#REF!</v>
      </c>
      <c r="GQ19" s="78" t="e">
        <f t="shared" si="147"/>
        <v>#REF!</v>
      </c>
      <c r="GR19" s="76" t="e">
        <f t="shared" si="147"/>
        <v>#REF!</v>
      </c>
      <c r="GS19" s="79" t="e">
        <f t="shared" si="147"/>
        <v>#REF!</v>
      </c>
      <c r="GT19" s="79" t="e">
        <f t="shared" si="147"/>
        <v>#REF!</v>
      </c>
      <c r="GU19" s="78" t="e">
        <f t="shared" si="147"/>
        <v>#REF!</v>
      </c>
      <c r="GV19" s="76" t="e">
        <f t="shared" si="147"/>
        <v>#REF!</v>
      </c>
      <c r="GW19" s="79" t="e">
        <f t="shared" si="147"/>
        <v>#REF!</v>
      </c>
      <c r="GX19" s="79" t="e">
        <f t="shared" si="147"/>
        <v>#REF!</v>
      </c>
      <c r="GY19" s="78" t="e">
        <f t="shared" si="147"/>
        <v>#REF!</v>
      </c>
      <c r="GZ19" s="79" t="e">
        <f t="shared" ref="GZ19:HA19" si="148">SUM(GZ20:GZ24)</f>
        <v>#REF!</v>
      </c>
      <c r="HA19" s="78" t="e">
        <f t="shared" si="148"/>
        <v>#REF!</v>
      </c>
    </row>
    <row r="20" spans="1:209">
      <c r="A20" s="80" t="s">
        <v>48</v>
      </c>
      <c r="B20" s="81">
        <v>11</v>
      </c>
      <c r="C20" s="82" t="s">
        <v>29</v>
      </c>
      <c r="D20" s="80" t="e">
        <f t="shared" si="71"/>
        <v>#REF!</v>
      </c>
      <c r="E20" s="83" t="e">
        <f t="shared" si="41"/>
        <v>#REF!</v>
      </c>
      <c r="F20" s="83" t="e">
        <f t="shared" si="42"/>
        <v>#REF!</v>
      </c>
      <c r="G20" s="82" t="e">
        <f t="shared" si="43"/>
        <v>#REF!</v>
      </c>
      <c r="H20" s="80"/>
      <c r="I20" s="83" t="e">
        <f>SUMIF(#REF!,$B20,#REF!)</f>
        <v>#REF!</v>
      </c>
      <c r="J20" s="83"/>
      <c r="K20" s="82" t="e">
        <f>SUMIF(#REF!,$B20,#REF!)</f>
        <v>#REF!</v>
      </c>
      <c r="L20" s="80"/>
      <c r="M20" s="83" t="e">
        <f>SUMIF(#REF!,$B20,#REF!)</f>
        <v>#REF!</v>
      </c>
      <c r="N20" s="83"/>
      <c r="O20" s="82" t="e">
        <f>SUMIF(#REF!,$B20,#REF!)</f>
        <v>#REF!</v>
      </c>
      <c r="P20" s="80"/>
      <c r="Q20" s="83" t="e">
        <f>SUMIF(#REF!,$B20,#REF!)</f>
        <v>#REF!</v>
      </c>
      <c r="R20" s="83"/>
      <c r="S20" s="82" t="e">
        <f>SUMIF(#REF!,$B20,#REF!)</f>
        <v>#REF!</v>
      </c>
      <c r="T20" s="80" t="e">
        <f>COUNTIFS(#REF!,$B20,#REF!,"&gt;0")</f>
        <v>#REF!</v>
      </c>
      <c r="U20" s="83" t="e">
        <f>SUMIF(#REF!,$B20,#REF!)</f>
        <v>#REF!</v>
      </c>
      <c r="V20" s="83" t="e">
        <f>COUNTIFS(#REF!,$B20,#REF!,"&gt;0")</f>
        <v>#REF!</v>
      </c>
      <c r="W20" s="82" t="e">
        <f>SUMIF(#REF!,$B20,#REF!)</f>
        <v>#REF!</v>
      </c>
      <c r="X20" s="80"/>
      <c r="Y20" s="83" t="e">
        <f>SUMIF(#REF!,$B20,#REF!)</f>
        <v>#REF!</v>
      </c>
      <c r="Z20" s="83"/>
      <c r="AA20" s="82" t="e">
        <f>SUMIF(#REF!,$B20,#REF!)</f>
        <v>#REF!</v>
      </c>
      <c r="AB20" s="80"/>
      <c r="AC20" s="83" t="e">
        <f>SUMIF(#REF!,$B20,#REF!)</f>
        <v>#REF!</v>
      </c>
      <c r="AD20" s="83"/>
      <c r="AE20" s="82" t="e">
        <f>SUMIF(#REF!,$B20,#REF!)</f>
        <v>#REF!</v>
      </c>
      <c r="AF20" s="80"/>
      <c r="AG20" s="83" t="e">
        <f>SUMIF(#REF!,$B20,#REF!)</f>
        <v>#REF!</v>
      </c>
      <c r="AH20" s="83"/>
      <c r="AI20" s="82" t="e">
        <f>SUMIF(#REF!,$B20,#REF!)</f>
        <v>#REF!</v>
      </c>
      <c r="AJ20" s="80" t="e">
        <f>COUNTIFS(#REF!,$B20,#REF!,"&gt;0")</f>
        <v>#REF!</v>
      </c>
      <c r="AK20" s="83" t="e">
        <f>SUMIF(#REF!,$B20,#REF!)</f>
        <v>#REF!</v>
      </c>
      <c r="AL20" s="83" t="e">
        <f>COUNTIFS(#REF!,$B20,#REF!,"&gt;0")</f>
        <v>#REF!</v>
      </c>
      <c r="AM20" s="82" t="e">
        <f>SUMIF(#REF!,$B20,#REF!)</f>
        <v>#REF!</v>
      </c>
      <c r="AN20" s="80"/>
      <c r="AO20" s="83" t="e">
        <f>SUMIF(#REF!,$B20,#REF!)</f>
        <v>#REF!</v>
      </c>
      <c r="AP20" s="83"/>
      <c r="AQ20" s="82" t="e">
        <f>SUMIF(#REF!,$B20,#REF!)</f>
        <v>#REF!</v>
      </c>
      <c r="AR20" s="80"/>
      <c r="AS20" s="83" t="e">
        <f>SUMIF(#REF!,$B20,#REF!)</f>
        <v>#REF!</v>
      </c>
      <c r="AT20" s="83"/>
      <c r="AU20" s="82" t="e">
        <f>SUMIF(#REF!,$B20,#REF!)</f>
        <v>#REF!</v>
      </c>
      <c r="AV20" s="80"/>
      <c r="AW20" s="83" t="e">
        <f>SUMIF(#REF!,$B20,#REF!)</f>
        <v>#REF!</v>
      </c>
      <c r="AX20" s="83"/>
      <c r="AY20" s="82" t="e">
        <f>SUMIF(#REF!,$B20,#REF!)</f>
        <v>#REF!</v>
      </c>
      <c r="AZ20" s="80" t="e">
        <f>COUNTIFS(#REF!,$B20,#REF!,"&gt;0")</f>
        <v>#REF!</v>
      </c>
      <c r="BA20" s="83" t="e">
        <f>SUMIF(#REF!,$B20,#REF!)</f>
        <v>#REF!</v>
      </c>
      <c r="BB20" s="83" t="e">
        <f>COUNTIFS(#REF!,$B20,#REF!,"&gt;0")</f>
        <v>#REF!</v>
      </c>
      <c r="BC20" s="82" t="e">
        <f>SUMIF(#REF!,$B20,#REF!)</f>
        <v>#REF!</v>
      </c>
      <c r="BD20" s="80"/>
      <c r="BE20" s="83" t="e">
        <f>SUMIF(#REF!,$B20,#REF!)</f>
        <v>#REF!</v>
      </c>
      <c r="BF20" s="83"/>
      <c r="BG20" s="82" t="e">
        <f>SUMIF(#REF!,$B20,#REF!)</f>
        <v>#REF!</v>
      </c>
      <c r="BH20" s="80"/>
      <c r="BI20" s="83" t="e">
        <f>SUMIF(#REF!,$B20,#REF!)</f>
        <v>#REF!</v>
      </c>
      <c r="BJ20" s="83"/>
      <c r="BK20" s="82" t="e">
        <f>SUMIF(#REF!,$B20,#REF!)</f>
        <v>#REF!</v>
      </c>
      <c r="BL20" s="80"/>
      <c r="BM20" s="83" t="e">
        <f>SUMIF(#REF!,$B20,#REF!)</f>
        <v>#REF!</v>
      </c>
      <c r="BN20" s="83"/>
      <c r="BO20" s="82" t="e">
        <f>SUMIF(#REF!,$B20,#REF!)</f>
        <v>#REF!</v>
      </c>
      <c r="BP20" s="80" t="e">
        <f>COUNTIFS(#REF!,$B20,#REF!,"&gt;0")</f>
        <v>#REF!</v>
      </c>
      <c r="BQ20" s="83" t="e">
        <f>SUMIF(#REF!,$B20,#REF!)</f>
        <v>#REF!</v>
      </c>
      <c r="BR20" s="83" t="e">
        <f>COUNTIFS(#REF!,$B20,#REF!,"&gt;0")</f>
        <v>#REF!</v>
      </c>
      <c r="BS20" s="82" t="e">
        <f>SUMIF(#REF!,$B20,#REF!)</f>
        <v>#REF!</v>
      </c>
      <c r="BT20" s="83" t="e">
        <f>COUNTIFS(#REF!,$B20,#REF!,"&gt;0")</f>
        <v>#REF!</v>
      </c>
      <c r="BU20" s="82" t="e">
        <f>SUMIF(#REF!,$B20,#REF!)</f>
        <v>#REF!</v>
      </c>
      <c r="BV20" s="80" t="e">
        <f t="shared" si="72"/>
        <v>#REF!</v>
      </c>
      <c r="BW20" s="83" t="e">
        <f t="shared" ref="BW20:BW24" si="149">SUM(CM20,DC20,DS20,EI20)</f>
        <v>#REF!</v>
      </c>
      <c r="BX20" s="83" t="e">
        <f t="shared" si="45"/>
        <v>#REF!</v>
      </c>
      <c r="BY20" s="82" t="e">
        <f t="shared" si="46"/>
        <v>#REF!</v>
      </c>
      <c r="BZ20" s="80" t="e">
        <f>COUNTIFS(#REF!,$B20,#REF!,"&gt;0")</f>
        <v>#REF!</v>
      </c>
      <c r="CA20" s="83" t="e">
        <f>SUMIF(#REF!,$B20,#REF!)</f>
        <v>#REF!</v>
      </c>
      <c r="CB20" s="83" t="e">
        <f>COUNTIFS(#REF!,$B20,#REF!,"&gt;0")</f>
        <v>#REF!</v>
      </c>
      <c r="CC20" s="82" t="e">
        <f>SUMIF(#REF!,$B20,#REF!)</f>
        <v>#REF!</v>
      </c>
      <c r="CD20" s="80" t="e">
        <f>COUNTIFS(#REF!,$B20,#REF!,"&gt;0")</f>
        <v>#REF!</v>
      </c>
      <c r="CE20" s="83" t="e">
        <f>SUMIF(#REF!,$B20,#REF!)</f>
        <v>#REF!</v>
      </c>
      <c r="CF20" s="83" t="e">
        <f>COUNTIFS(#REF!,$B20,#REF!,"&gt;0")</f>
        <v>#REF!</v>
      </c>
      <c r="CG20" s="82" t="e">
        <f>SUMIF(#REF!,$B20,#REF!)</f>
        <v>#REF!</v>
      </c>
      <c r="CH20" s="80" t="e">
        <f>COUNTIFS(#REF!,$B20,#REF!,"&gt;0")</f>
        <v>#REF!</v>
      </c>
      <c r="CI20" s="83" t="e">
        <f>SUMIF(#REF!,$B20,#REF!)</f>
        <v>#REF!</v>
      </c>
      <c r="CJ20" s="83" t="e">
        <f>COUNTIFS(#REF!,$B20,#REF!,"&gt;0")</f>
        <v>#REF!</v>
      </c>
      <c r="CK20" s="82" t="e">
        <f>SUMIF(#REF!,$B20,#REF!)</f>
        <v>#REF!</v>
      </c>
      <c r="CL20" s="80" t="e">
        <f t="shared" ref="CL20:CL24" si="150">BZ20+CD20+CH20</f>
        <v>#REF!</v>
      </c>
      <c r="CM20" s="83" t="e">
        <f t="shared" ref="CM20:CM24" si="151">CA20+CE20+CI20</f>
        <v>#REF!</v>
      </c>
      <c r="CN20" s="83" t="e">
        <f t="shared" ref="CN20:CN24" si="152">CB20+CF20+CJ20</f>
        <v>#REF!</v>
      </c>
      <c r="CO20" s="82" t="e">
        <f t="shared" ref="CO20:CO24" si="153">CC20+CG20+CK20</f>
        <v>#REF!</v>
      </c>
      <c r="CP20" s="80" t="e">
        <f>COUNTIFS(#REF!,$B20,#REF!,"&gt;0")</f>
        <v>#REF!</v>
      </c>
      <c r="CQ20" s="83" t="e">
        <f>SUMIF(#REF!,$B20,#REF!)</f>
        <v>#REF!</v>
      </c>
      <c r="CR20" s="83" t="e">
        <f>COUNTIFS(#REF!,$B20,#REF!,"&gt;0")</f>
        <v>#REF!</v>
      </c>
      <c r="CS20" s="82" t="e">
        <f>SUMIF(#REF!,$B20,#REF!)</f>
        <v>#REF!</v>
      </c>
      <c r="CT20" s="80" t="e">
        <f>COUNTIFS(#REF!,$B20,#REF!,"&gt;0")</f>
        <v>#REF!</v>
      </c>
      <c r="CU20" s="83" t="e">
        <f>SUMIF(#REF!,$B20,#REF!)</f>
        <v>#REF!</v>
      </c>
      <c r="CV20" s="83" t="e">
        <f>COUNTIFS(#REF!,$B20,#REF!,"&gt;0")</f>
        <v>#REF!</v>
      </c>
      <c r="CW20" s="82" t="e">
        <f>SUMIF(#REF!,$B20,#REF!)</f>
        <v>#REF!</v>
      </c>
      <c r="CX20" s="80" t="e">
        <f>COUNTIFS(#REF!,$B20,#REF!,"&gt;0")</f>
        <v>#REF!</v>
      </c>
      <c r="CY20" s="83" t="e">
        <f>SUMIF(#REF!,$B20,#REF!)</f>
        <v>#REF!</v>
      </c>
      <c r="CZ20" s="83" t="e">
        <f>COUNTIFS(#REF!,$B20,#REF!,"&gt;0")</f>
        <v>#REF!</v>
      </c>
      <c r="DA20" s="82" t="e">
        <f>SUMIF(#REF!,$B20,#REF!)</f>
        <v>#REF!</v>
      </c>
      <c r="DB20" s="80" t="e">
        <f t="shared" ref="DB20:DB24" si="154">CP20+CT20+CX20</f>
        <v>#REF!</v>
      </c>
      <c r="DC20" s="83" t="e">
        <f t="shared" ref="DC20:DC24" si="155">CQ20+CU20+CY20</f>
        <v>#REF!</v>
      </c>
      <c r="DD20" s="83" t="e">
        <f t="shared" ref="DD20:DD24" si="156">CR20+CV20+CZ20</f>
        <v>#REF!</v>
      </c>
      <c r="DE20" s="82" t="e">
        <f t="shared" ref="DE20:DE24" si="157">CS20+CW20+DA20</f>
        <v>#REF!</v>
      </c>
      <c r="DF20" s="80" t="e">
        <f>COUNTIFS(#REF!,$B20,#REF!,"&gt;0")</f>
        <v>#REF!</v>
      </c>
      <c r="DG20" s="83" t="e">
        <f>SUMIF(#REF!,$B20,#REF!)</f>
        <v>#REF!</v>
      </c>
      <c r="DH20" s="83" t="e">
        <f>COUNTIFS(#REF!,$B20,#REF!,"&gt;0")</f>
        <v>#REF!</v>
      </c>
      <c r="DI20" s="82" t="e">
        <f>SUMIF(#REF!,$B20,#REF!)</f>
        <v>#REF!</v>
      </c>
      <c r="DJ20" s="80" t="e">
        <f>COUNTIFS(#REF!,$B20,#REF!,"&gt;0")</f>
        <v>#REF!</v>
      </c>
      <c r="DK20" s="83" t="e">
        <f>SUMIF(#REF!,$B20,#REF!)</f>
        <v>#REF!</v>
      </c>
      <c r="DL20" s="83" t="e">
        <f>COUNTIFS(#REF!,$B20,#REF!,"&gt;0")</f>
        <v>#REF!</v>
      </c>
      <c r="DM20" s="82" t="e">
        <f>SUMIF(#REF!,$B20,#REF!)</f>
        <v>#REF!</v>
      </c>
      <c r="DN20" s="80" t="e">
        <f>COUNTIFS(#REF!,$B20,#REF!,"&gt;0")</f>
        <v>#REF!</v>
      </c>
      <c r="DO20" s="83" t="e">
        <f>SUMIF(#REF!,$B20,#REF!)</f>
        <v>#REF!</v>
      </c>
      <c r="DP20" s="83" t="e">
        <f>COUNTIFS(#REF!,$B20,#REF!,"&gt;0")</f>
        <v>#REF!</v>
      </c>
      <c r="DQ20" s="82" t="e">
        <f>SUMIF(#REF!,$B20,#REF!)</f>
        <v>#REF!</v>
      </c>
      <c r="DR20" s="80" t="e">
        <f t="shared" ref="DR20:DR24" si="158">DF20+DJ20+DN20</f>
        <v>#REF!</v>
      </c>
      <c r="DS20" s="83" t="e">
        <f t="shared" ref="DS20:DS24" si="159">DG20+DK20+DO20</f>
        <v>#REF!</v>
      </c>
      <c r="DT20" s="83" t="e">
        <f t="shared" ref="DT20:DT24" si="160">DH20+DL20+DP20</f>
        <v>#REF!</v>
      </c>
      <c r="DU20" s="82" t="e">
        <f t="shared" ref="DU20:DU24" si="161">DI20+DM20+DQ20</f>
        <v>#REF!</v>
      </c>
      <c r="DV20" s="80" t="e">
        <f>COUNTIFS(#REF!,$B20,#REF!,"&gt;0")</f>
        <v>#REF!</v>
      </c>
      <c r="DW20" s="83" t="e">
        <f>SUMIF(#REF!,$B20,#REF!)</f>
        <v>#REF!</v>
      </c>
      <c r="DX20" s="83" t="e">
        <f>COUNTIFS(#REF!,$B20,#REF!,"&gt;0")</f>
        <v>#REF!</v>
      </c>
      <c r="DY20" s="82" t="e">
        <f>SUMIF(#REF!,$B20,#REF!)</f>
        <v>#REF!</v>
      </c>
      <c r="DZ20" s="80" t="e">
        <f>COUNTIFS(#REF!,$B20,#REF!,"&gt;0")</f>
        <v>#REF!</v>
      </c>
      <c r="EA20" s="83" t="e">
        <f>SUMIF(#REF!,$B20,#REF!)</f>
        <v>#REF!</v>
      </c>
      <c r="EB20" s="83" t="e">
        <f>COUNTIFS(#REF!,$B20,#REF!,"&gt;0")</f>
        <v>#REF!</v>
      </c>
      <c r="EC20" s="82" t="e">
        <f>SUMIF(#REF!,$B20,#REF!)</f>
        <v>#REF!</v>
      </c>
      <c r="ED20" s="80" t="e">
        <f>COUNTIFS(#REF!,$B20,#REF!,"&gt;0")</f>
        <v>#REF!</v>
      </c>
      <c r="EE20" s="83" t="e">
        <f>SUMIF(#REF!,$B20,#REF!)</f>
        <v>#REF!</v>
      </c>
      <c r="EF20" s="83" t="e">
        <f>COUNTIFS(#REF!,$B20,#REF!,"&gt;0")</f>
        <v>#REF!</v>
      </c>
      <c r="EG20" s="82" t="e">
        <f>SUMIF(#REF!,$B20,#REF!)</f>
        <v>#REF!</v>
      </c>
      <c r="EH20" s="80" t="e">
        <f t="shared" ref="EH20:EH24" si="162">DV20+DZ20+ED20</f>
        <v>#REF!</v>
      </c>
      <c r="EI20" s="83" t="e">
        <f t="shared" ref="EI20:EI24" si="163">DW20+EA20+EE20</f>
        <v>#REF!</v>
      </c>
      <c r="EJ20" s="83" t="e">
        <f t="shared" ref="EJ20:EJ24" si="164">DX20+EB20+EF20</f>
        <v>#REF!</v>
      </c>
      <c r="EK20" s="82" t="e">
        <f t="shared" ref="EK20:EK24" si="165">DY20+EC20+EG20</f>
        <v>#REF!</v>
      </c>
      <c r="EL20" s="83" t="e">
        <f>COUNTIFS(#REF!,$B20,#REF!,"&gt;0")</f>
        <v>#REF!</v>
      </c>
      <c r="EM20" s="82" t="e">
        <f>SUMIF(#REF!,$B20,#REF!)</f>
        <v>#REF!</v>
      </c>
      <c r="EN20" s="80" t="e">
        <f>COUNTIFS(#REF!,$B20,#REF!,"&gt;0")</f>
        <v>#REF!</v>
      </c>
      <c r="EO20" s="83" t="e">
        <f>SUMIF(#REF!,$B20,#REF!)</f>
        <v>#REF!</v>
      </c>
      <c r="EP20" s="83" t="e">
        <f>COUNTIFS(#REF!,$B20,#REF!,"&gt;0")</f>
        <v>#REF!</v>
      </c>
      <c r="EQ20" s="82" t="e">
        <f>SUMIF(#REF!,$B20,#REF!)</f>
        <v>#REF!</v>
      </c>
      <c r="ER20" s="80" t="e">
        <f>COUNTIFS(#REF!,$B20,#REF!,"&gt;0")</f>
        <v>#REF!</v>
      </c>
      <c r="ES20" s="83" t="e">
        <f>SUMIF(#REF!,$B20,#REF!)</f>
        <v>#REF!</v>
      </c>
      <c r="ET20" s="83" t="e">
        <f>COUNTIFS(#REF!,$B20,#REF!,"&gt;0")</f>
        <v>#REF!</v>
      </c>
      <c r="EU20" s="82" t="e">
        <f>SUMIF(#REF!,$B20,#REF!)</f>
        <v>#REF!</v>
      </c>
      <c r="EV20" s="80" t="e">
        <f>COUNTIFS(#REF!,$B20,#REF!,"&gt;0")</f>
        <v>#REF!</v>
      </c>
      <c r="EW20" s="83" t="e">
        <f>SUMIF(#REF!,$B20,#REF!)</f>
        <v>#REF!</v>
      </c>
      <c r="EX20" s="83" t="e">
        <f>COUNTIFS(#REF!,$B20,#REF!,"&gt;0")</f>
        <v>#REF!</v>
      </c>
      <c r="EY20" s="82" t="e">
        <f>SUMIF(#REF!,$B20,#REF!)</f>
        <v>#REF!</v>
      </c>
      <c r="EZ20" s="80" t="e">
        <f t="shared" ref="EZ20:EZ24" si="166">EN20+ER20+EV20</f>
        <v>#REF!</v>
      </c>
      <c r="FA20" s="83" t="e">
        <f t="shared" ref="FA20:FA24" si="167">EO20+ES20+EW20</f>
        <v>#REF!</v>
      </c>
      <c r="FB20" s="83" t="e">
        <f t="shared" ref="FB20:FB24" si="168">EP20+ET20+EX20</f>
        <v>#REF!</v>
      </c>
      <c r="FC20" s="82" t="e">
        <f t="shared" ref="FC20:FC24" si="169">EQ20+EU20+EY20</f>
        <v>#REF!</v>
      </c>
      <c r="FD20" s="80" t="e">
        <f>COUNTIFS(#REF!,$B20,#REF!,"&gt;0")</f>
        <v>#REF!</v>
      </c>
      <c r="FE20" s="83" t="e">
        <f>SUMIF(#REF!,$B20,#REF!)</f>
        <v>#REF!</v>
      </c>
      <c r="FF20" s="83" t="e">
        <f>COUNTIFS(#REF!,$B20,#REF!,"&gt;0")</f>
        <v>#REF!</v>
      </c>
      <c r="FG20" s="82" t="e">
        <f>SUMIF(#REF!,$B20,#REF!)</f>
        <v>#REF!</v>
      </c>
      <c r="FH20" s="80" t="e">
        <f>COUNTIFS(#REF!,$B20,#REF!,"&gt;0")</f>
        <v>#REF!</v>
      </c>
      <c r="FI20" s="83" t="e">
        <f>SUMIF(#REF!,$B20,#REF!)</f>
        <v>#REF!</v>
      </c>
      <c r="FJ20" s="83" t="e">
        <f>COUNTIFS(#REF!,$B20,#REF!,"&gt;0")</f>
        <v>#REF!</v>
      </c>
      <c r="FK20" s="82" t="e">
        <f>SUMIF(#REF!,$B20,#REF!)</f>
        <v>#REF!</v>
      </c>
      <c r="FL20" s="80" t="e">
        <f>COUNTIFS(#REF!,$B20,#REF!,"&gt;0")</f>
        <v>#REF!</v>
      </c>
      <c r="FM20" s="83" t="e">
        <f>SUMIF(#REF!,$B20,#REF!)</f>
        <v>#REF!</v>
      </c>
      <c r="FN20" s="83" t="e">
        <f>COUNTIFS(#REF!,$B20,#REF!,"&gt;0")</f>
        <v>#REF!</v>
      </c>
      <c r="FO20" s="82" t="e">
        <f>SUMIF(#REF!,$B20,#REF!)</f>
        <v>#REF!</v>
      </c>
      <c r="FP20" s="80" t="e">
        <f t="shared" ref="FP20:FP24" si="170">FD20+FH20+FL20</f>
        <v>#REF!</v>
      </c>
      <c r="FQ20" s="83" t="e">
        <f t="shared" ref="FQ20:FQ24" si="171">FE20+FI20+FM20</f>
        <v>#REF!</v>
      </c>
      <c r="FR20" s="83" t="e">
        <f t="shared" ref="FR20:FR24" si="172">FF20+FJ20+FN20</f>
        <v>#REF!</v>
      </c>
      <c r="FS20" s="82" t="e">
        <f t="shared" ref="FS20:FS24" si="173">FG20+FK20+FO20</f>
        <v>#REF!</v>
      </c>
      <c r="FT20" s="80" t="e">
        <f>COUNTIFS(#REF!,$B20,#REF!,"&gt;0")</f>
        <v>#REF!</v>
      </c>
      <c r="FU20" s="83" t="e">
        <f>SUMIF(#REF!,$B20,#REF!)</f>
        <v>#REF!</v>
      </c>
      <c r="FV20" s="83" t="e">
        <f>COUNTIFS(#REF!,$B20,#REF!,"&gt;0")</f>
        <v>#REF!</v>
      </c>
      <c r="FW20" s="82" t="e">
        <f>SUMIF(#REF!,$B20,#REF!)</f>
        <v>#REF!</v>
      </c>
      <c r="FX20" s="80" t="e">
        <f>COUNTIFS(#REF!,$B20,#REF!,"&gt;0")</f>
        <v>#REF!</v>
      </c>
      <c r="FY20" s="83" t="e">
        <f>SUMIF(#REF!,$B20,#REF!)</f>
        <v>#REF!</v>
      </c>
      <c r="FZ20" s="83" t="e">
        <f>COUNTIFS(#REF!,$B20,#REF!,"&gt;0")</f>
        <v>#REF!</v>
      </c>
      <c r="GA20" s="82" t="e">
        <f>SUMIF(#REF!,$B20,#REF!)</f>
        <v>#REF!</v>
      </c>
      <c r="GB20" s="80" t="e">
        <f>COUNTIFS(#REF!,$B20,#REF!,"&gt;0")</f>
        <v>#REF!</v>
      </c>
      <c r="GC20" s="83" t="e">
        <f>SUMIF(#REF!,$B20,#REF!)</f>
        <v>#REF!</v>
      </c>
      <c r="GD20" s="83" t="e">
        <f>COUNTIFS(#REF!,$B20,#REF!,"&gt;0")</f>
        <v>#REF!</v>
      </c>
      <c r="GE20" s="82" t="e">
        <f>SUMIF(#REF!,$B20,#REF!)</f>
        <v>#REF!</v>
      </c>
      <c r="GF20" s="80" t="e">
        <f t="shared" ref="GF20:GF24" si="174">FT20+FX20+GB20</f>
        <v>#REF!</v>
      </c>
      <c r="GG20" s="83" t="e">
        <f t="shared" ref="GG20:GG24" si="175">FU20+FY20+GC20</f>
        <v>#REF!</v>
      </c>
      <c r="GH20" s="83" t="e">
        <f t="shared" ref="GH20:GH24" si="176">FV20+FZ20+GD20</f>
        <v>#REF!</v>
      </c>
      <c r="GI20" s="82" t="e">
        <f t="shared" ref="GI20:GI24" si="177">FW20+GA20+GE20</f>
        <v>#REF!</v>
      </c>
      <c r="GJ20" s="80" t="e">
        <f>COUNTIFS(#REF!,$B20,#REF!,"&gt;0")</f>
        <v>#REF!</v>
      </c>
      <c r="GK20" s="83" t="e">
        <f>SUMIF(#REF!,$B20,#REF!)</f>
        <v>#REF!</v>
      </c>
      <c r="GL20" s="83" t="e">
        <f>COUNTIFS(#REF!,$B20,#REF!,"&gt;0")</f>
        <v>#REF!</v>
      </c>
      <c r="GM20" s="82" t="e">
        <f>SUMIF(#REF!,$B20,#REF!)</f>
        <v>#REF!</v>
      </c>
      <c r="GN20" s="80" t="e">
        <f>COUNTIFS(#REF!,$B20,#REF!,"&gt;0")</f>
        <v>#REF!</v>
      </c>
      <c r="GO20" s="83" t="e">
        <f>SUMIF(#REF!,$B20,#REF!)</f>
        <v>#REF!</v>
      </c>
      <c r="GP20" s="83" t="e">
        <f>COUNTIFS(#REF!,$B20,#REF!,"&gt;0")</f>
        <v>#REF!</v>
      </c>
      <c r="GQ20" s="82" t="e">
        <f>SUMIF(#REF!,$B20,#REF!)</f>
        <v>#REF!</v>
      </c>
      <c r="GR20" s="80" t="e">
        <f>COUNTIFS(#REF!,$B20,#REF!,"&gt;0")</f>
        <v>#REF!</v>
      </c>
      <c r="GS20" s="83" t="e">
        <f>SUMIF(#REF!,$B20,#REF!)</f>
        <v>#REF!</v>
      </c>
      <c r="GT20" s="83" t="e">
        <f>COUNTIFS(#REF!,$B20,#REF!,"&gt;0")</f>
        <v>#REF!</v>
      </c>
      <c r="GU20" s="82" t="e">
        <f>SUMIF(#REF!,$B20,#REF!)</f>
        <v>#REF!</v>
      </c>
      <c r="GV20" s="80" t="e">
        <f t="shared" ref="GV20:GV24" si="178">GJ20+GN20+GR20</f>
        <v>#REF!</v>
      </c>
      <c r="GW20" s="83" t="e">
        <f t="shared" ref="GW20:GW24" si="179">GK20+GO20+GS20</f>
        <v>#REF!</v>
      </c>
      <c r="GX20" s="83" t="e">
        <f t="shared" ref="GX20:GX24" si="180">GL20+GP20+GT20</f>
        <v>#REF!</v>
      </c>
      <c r="GY20" s="82" t="e">
        <f t="shared" ref="GY20:GY24" si="181">GM20+GQ20+GU20</f>
        <v>#REF!</v>
      </c>
      <c r="GZ20" s="83" t="e">
        <f>COUNTIFS(#REF!,$B20,#REF!,"&gt;0")</f>
        <v>#REF!</v>
      </c>
      <c r="HA20" s="82" t="e">
        <f>SUMIF(#REF!,$B20,#REF!)</f>
        <v>#REF!</v>
      </c>
    </row>
    <row r="21" spans="1:209">
      <c r="A21" s="80" t="s">
        <v>49</v>
      </c>
      <c r="B21" s="81">
        <v>12</v>
      </c>
      <c r="C21" s="82" t="s">
        <v>31</v>
      </c>
      <c r="D21" s="80" t="e">
        <f t="shared" si="71"/>
        <v>#REF!</v>
      </c>
      <c r="E21" s="83" t="e">
        <f t="shared" si="41"/>
        <v>#REF!</v>
      </c>
      <c r="F21" s="83" t="e">
        <f t="shared" si="42"/>
        <v>#REF!</v>
      </c>
      <c r="G21" s="82" t="e">
        <f t="shared" si="43"/>
        <v>#REF!</v>
      </c>
      <c r="H21" s="80"/>
      <c r="I21" s="83" t="e">
        <f>SUMIF(#REF!,$B21,#REF!)</f>
        <v>#REF!</v>
      </c>
      <c r="J21" s="83"/>
      <c r="K21" s="82" t="e">
        <f>SUMIF(#REF!,$B21,#REF!)</f>
        <v>#REF!</v>
      </c>
      <c r="L21" s="80"/>
      <c r="M21" s="83" t="e">
        <f>SUMIF(#REF!,$B21,#REF!)</f>
        <v>#REF!</v>
      </c>
      <c r="N21" s="83"/>
      <c r="O21" s="82" t="e">
        <f>SUMIF(#REF!,$B21,#REF!)</f>
        <v>#REF!</v>
      </c>
      <c r="P21" s="80"/>
      <c r="Q21" s="83" t="e">
        <f>SUMIF(#REF!,$B21,#REF!)</f>
        <v>#REF!</v>
      </c>
      <c r="R21" s="83"/>
      <c r="S21" s="82" t="e">
        <f>SUMIF(#REF!,$B21,#REF!)</f>
        <v>#REF!</v>
      </c>
      <c r="T21" s="80" t="e">
        <f>COUNTIFS(#REF!,$B21,#REF!,"&gt;0")</f>
        <v>#REF!</v>
      </c>
      <c r="U21" s="83" t="e">
        <f>SUMIF(#REF!,$B21,#REF!)</f>
        <v>#REF!</v>
      </c>
      <c r="V21" s="83" t="e">
        <f>COUNTIFS(#REF!,$B21,#REF!,"&gt;0")</f>
        <v>#REF!</v>
      </c>
      <c r="W21" s="82" t="e">
        <f>SUMIF(#REF!,$B21,#REF!)</f>
        <v>#REF!</v>
      </c>
      <c r="X21" s="80"/>
      <c r="Y21" s="83" t="e">
        <f>SUMIF(#REF!,$B21,#REF!)</f>
        <v>#REF!</v>
      </c>
      <c r="Z21" s="83"/>
      <c r="AA21" s="82" t="e">
        <f>SUMIF(#REF!,$B21,#REF!)</f>
        <v>#REF!</v>
      </c>
      <c r="AB21" s="80"/>
      <c r="AC21" s="83" t="e">
        <f>SUMIF(#REF!,$B21,#REF!)</f>
        <v>#REF!</v>
      </c>
      <c r="AD21" s="83"/>
      <c r="AE21" s="82" t="e">
        <f>SUMIF(#REF!,$B21,#REF!)</f>
        <v>#REF!</v>
      </c>
      <c r="AF21" s="80"/>
      <c r="AG21" s="83" t="e">
        <f>SUMIF(#REF!,$B21,#REF!)</f>
        <v>#REF!</v>
      </c>
      <c r="AH21" s="83"/>
      <c r="AI21" s="82" t="e">
        <f>SUMIF(#REF!,$B21,#REF!)</f>
        <v>#REF!</v>
      </c>
      <c r="AJ21" s="80" t="e">
        <f>COUNTIFS(#REF!,$B21,#REF!,"&gt;0")</f>
        <v>#REF!</v>
      </c>
      <c r="AK21" s="83" t="e">
        <f>SUMIF(#REF!,$B21,#REF!)</f>
        <v>#REF!</v>
      </c>
      <c r="AL21" s="83" t="e">
        <f>COUNTIFS(#REF!,$B21,#REF!,"&gt;0")</f>
        <v>#REF!</v>
      </c>
      <c r="AM21" s="82" t="e">
        <f>SUMIF(#REF!,$B21,#REF!)</f>
        <v>#REF!</v>
      </c>
      <c r="AN21" s="80"/>
      <c r="AO21" s="83" t="e">
        <f>SUMIF(#REF!,$B21,#REF!)</f>
        <v>#REF!</v>
      </c>
      <c r="AP21" s="83"/>
      <c r="AQ21" s="82" t="e">
        <f>SUMIF(#REF!,$B21,#REF!)</f>
        <v>#REF!</v>
      </c>
      <c r="AR21" s="80"/>
      <c r="AS21" s="83" t="e">
        <f>SUMIF(#REF!,$B21,#REF!)</f>
        <v>#REF!</v>
      </c>
      <c r="AT21" s="83"/>
      <c r="AU21" s="82" t="e">
        <f>SUMIF(#REF!,$B21,#REF!)</f>
        <v>#REF!</v>
      </c>
      <c r="AV21" s="80"/>
      <c r="AW21" s="83" t="e">
        <f>SUMIF(#REF!,$B21,#REF!)</f>
        <v>#REF!</v>
      </c>
      <c r="AX21" s="83"/>
      <c r="AY21" s="82" t="e">
        <f>SUMIF(#REF!,$B21,#REF!)</f>
        <v>#REF!</v>
      </c>
      <c r="AZ21" s="80" t="e">
        <f>COUNTIFS(#REF!,$B21,#REF!,"&gt;0")</f>
        <v>#REF!</v>
      </c>
      <c r="BA21" s="83" t="e">
        <f>SUMIF(#REF!,$B21,#REF!)</f>
        <v>#REF!</v>
      </c>
      <c r="BB21" s="83" t="e">
        <f>COUNTIFS(#REF!,$B21,#REF!,"&gt;0")</f>
        <v>#REF!</v>
      </c>
      <c r="BC21" s="82" t="e">
        <f>SUMIF(#REF!,$B21,#REF!)</f>
        <v>#REF!</v>
      </c>
      <c r="BD21" s="80"/>
      <c r="BE21" s="83" t="e">
        <f>SUMIF(#REF!,$B21,#REF!)</f>
        <v>#REF!</v>
      </c>
      <c r="BF21" s="83"/>
      <c r="BG21" s="82" t="e">
        <f>SUMIF(#REF!,$B21,#REF!)</f>
        <v>#REF!</v>
      </c>
      <c r="BH21" s="80"/>
      <c r="BI21" s="83" t="e">
        <f>SUMIF(#REF!,$B21,#REF!)</f>
        <v>#REF!</v>
      </c>
      <c r="BJ21" s="83"/>
      <c r="BK21" s="82" t="e">
        <f>SUMIF(#REF!,$B21,#REF!)</f>
        <v>#REF!</v>
      </c>
      <c r="BL21" s="80"/>
      <c r="BM21" s="83" t="e">
        <f>SUMIF(#REF!,$B21,#REF!)</f>
        <v>#REF!</v>
      </c>
      <c r="BN21" s="83"/>
      <c r="BO21" s="82" t="e">
        <f>SUMIF(#REF!,$B21,#REF!)</f>
        <v>#REF!</v>
      </c>
      <c r="BP21" s="80" t="e">
        <f>COUNTIFS(#REF!,$B21,#REF!,"&gt;0")</f>
        <v>#REF!</v>
      </c>
      <c r="BQ21" s="83" t="e">
        <f>SUMIF(#REF!,$B21,#REF!)</f>
        <v>#REF!</v>
      </c>
      <c r="BR21" s="83" t="e">
        <f>COUNTIFS(#REF!,$B21,#REF!,"&gt;0")</f>
        <v>#REF!</v>
      </c>
      <c r="BS21" s="82" t="e">
        <f>SUMIF(#REF!,$B21,#REF!)</f>
        <v>#REF!</v>
      </c>
      <c r="BT21" s="83" t="e">
        <f>COUNTIFS(#REF!,$B21,#REF!,"&gt;0")</f>
        <v>#REF!</v>
      </c>
      <c r="BU21" s="82" t="e">
        <f>SUMIF(#REF!,$B21,#REF!)</f>
        <v>#REF!</v>
      </c>
      <c r="BV21" s="80" t="e">
        <f t="shared" si="72"/>
        <v>#REF!</v>
      </c>
      <c r="BW21" s="83" t="e">
        <f t="shared" si="149"/>
        <v>#REF!</v>
      </c>
      <c r="BX21" s="83" t="e">
        <f t="shared" si="45"/>
        <v>#REF!</v>
      </c>
      <c r="BY21" s="82" t="e">
        <f t="shared" si="46"/>
        <v>#REF!</v>
      </c>
      <c r="BZ21" s="80" t="e">
        <f>COUNTIFS(#REF!,$B21,#REF!,"&gt;0")</f>
        <v>#REF!</v>
      </c>
      <c r="CA21" s="83" t="e">
        <f>SUMIF(#REF!,$B21,#REF!)</f>
        <v>#REF!</v>
      </c>
      <c r="CB21" s="83" t="e">
        <f>COUNTIFS(#REF!,$B21,#REF!,"&gt;0")</f>
        <v>#REF!</v>
      </c>
      <c r="CC21" s="82" t="e">
        <f>SUMIF(#REF!,$B21,#REF!)</f>
        <v>#REF!</v>
      </c>
      <c r="CD21" s="80" t="e">
        <f>COUNTIFS(#REF!,$B21,#REF!,"&gt;0")</f>
        <v>#REF!</v>
      </c>
      <c r="CE21" s="83" t="e">
        <f>SUMIF(#REF!,$B21,#REF!)</f>
        <v>#REF!</v>
      </c>
      <c r="CF21" s="83" t="e">
        <f>COUNTIFS(#REF!,$B21,#REF!,"&gt;0")</f>
        <v>#REF!</v>
      </c>
      <c r="CG21" s="82" t="e">
        <f>SUMIF(#REF!,$B21,#REF!)</f>
        <v>#REF!</v>
      </c>
      <c r="CH21" s="80" t="e">
        <f>COUNTIFS(#REF!,$B21,#REF!,"&gt;0")</f>
        <v>#REF!</v>
      </c>
      <c r="CI21" s="83" t="e">
        <f>SUMIF(#REF!,$B21,#REF!)</f>
        <v>#REF!</v>
      </c>
      <c r="CJ21" s="83" t="e">
        <f>COUNTIFS(#REF!,$B21,#REF!,"&gt;0")</f>
        <v>#REF!</v>
      </c>
      <c r="CK21" s="82" t="e">
        <f>SUMIF(#REF!,$B21,#REF!)</f>
        <v>#REF!</v>
      </c>
      <c r="CL21" s="80" t="e">
        <f t="shared" si="150"/>
        <v>#REF!</v>
      </c>
      <c r="CM21" s="83" t="e">
        <f t="shared" si="151"/>
        <v>#REF!</v>
      </c>
      <c r="CN21" s="83" t="e">
        <f t="shared" si="152"/>
        <v>#REF!</v>
      </c>
      <c r="CO21" s="82" t="e">
        <f t="shared" si="153"/>
        <v>#REF!</v>
      </c>
      <c r="CP21" s="80" t="e">
        <f>COUNTIFS(#REF!,$B21,#REF!,"&gt;0")</f>
        <v>#REF!</v>
      </c>
      <c r="CQ21" s="83" t="e">
        <f>SUMIF(#REF!,$B21,#REF!)</f>
        <v>#REF!</v>
      </c>
      <c r="CR21" s="83" t="e">
        <f>COUNTIFS(#REF!,$B21,#REF!,"&gt;0")</f>
        <v>#REF!</v>
      </c>
      <c r="CS21" s="82" t="e">
        <f>SUMIF(#REF!,$B21,#REF!)</f>
        <v>#REF!</v>
      </c>
      <c r="CT21" s="80" t="e">
        <f>COUNTIFS(#REF!,$B21,#REF!,"&gt;0")</f>
        <v>#REF!</v>
      </c>
      <c r="CU21" s="83" t="e">
        <f>SUMIF(#REF!,$B21,#REF!)</f>
        <v>#REF!</v>
      </c>
      <c r="CV21" s="83" t="e">
        <f>COUNTIFS(#REF!,$B21,#REF!,"&gt;0")</f>
        <v>#REF!</v>
      </c>
      <c r="CW21" s="82" t="e">
        <f>SUMIF(#REF!,$B21,#REF!)</f>
        <v>#REF!</v>
      </c>
      <c r="CX21" s="80" t="e">
        <f>COUNTIFS(#REF!,$B21,#REF!,"&gt;0")</f>
        <v>#REF!</v>
      </c>
      <c r="CY21" s="83" t="e">
        <f>SUMIF(#REF!,$B21,#REF!)</f>
        <v>#REF!</v>
      </c>
      <c r="CZ21" s="83" t="e">
        <f>COUNTIFS(#REF!,$B21,#REF!,"&gt;0")</f>
        <v>#REF!</v>
      </c>
      <c r="DA21" s="82" t="e">
        <f>SUMIF(#REF!,$B21,#REF!)</f>
        <v>#REF!</v>
      </c>
      <c r="DB21" s="80" t="e">
        <f t="shared" si="154"/>
        <v>#REF!</v>
      </c>
      <c r="DC21" s="83" t="e">
        <f t="shared" si="155"/>
        <v>#REF!</v>
      </c>
      <c r="DD21" s="83" t="e">
        <f t="shared" si="156"/>
        <v>#REF!</v>
      </c>
      <c r="DE21" s="82" t="e">
        <f t="shared" si="157"/>
        <v>#REF!</v>
      </c>
      <c r="DF21" s="80" t="e">
        <f>COUNTIFS(#REF!,$B21,#REF!,"&gt;0")</f>
        <v>#REF!</v>
      </c>
      <c r="DG21" s="83" t="e">
        <f>SUMIF(#REF!,$B21,#REF!)</f>
        <v>#REF!</v>
      </c>
      <c r="DH21" s="83" t="e">
        <f>COUNTIFS(#REF!,$B21,#REF!,"&gt;0")</f>
        <v>#REF!</v>
      </c>
      <c r="DI21" s="82" t="e">
        <f>SUMIF(#REF!,$B21,#REF!)</f>
        <v>#REF!</v>
      </c>
      <c r="DJ21" s="80" t="e">
        <f>COUNTIFS(#REF!,$B21,#REF!,"&gt;0")</f>
        <v>#REF!</v>
      </c>
      <c r="DK21" s="83" t="e">
        <f>SUMIF(#REF!,$B21,#REF!)</f>
        <v>#REF!</v>
      </c>
      <c r="DL21" s="83" t="e">
        <f>COUNTIFS(#REF!,$B21,#REF!,"&gt;0")</f>
        <v>#REF!</v>
      </c>
      <c r="DM21" s="82" t="e">
        <f>SUMIF(#REF!,$B21,#REF!)</f>
        <v>#REF!</v>
      </c>
      <c r="DN21" s="80" t="e">
        <f>COUNTIFS(#REF!,$B21,#REF!,"&gt;0")</f>
        <v>#REF!</v>
      </c>
      <c r="DO21" s="83" t="e">
        <f>SUMIF(#REF!,$B21,#REF!)</f>
        <v>#REF!</v>
      </c>
      <c r="DP21" s="83" t="e">
        <f>COUNTIFS(#REF!,$B21,#REF!,"&gt;0")</f>
        <v>#REF!</v>
      </c>
      <c r="DQ21" s="82" t="e">
        <f>SUMIF(#REF!,$B21,#REF!)</f>
        <v>#REF!</v>
      </c>
      <c r="DR21" s="80" t="e">
        <f t="shared" si="158"/>
        <v>#REF!</v>
      </c>
      <c r="DS21" s="83" t="e">
        <f t="shared" si="159"/>
        <v>#REF!</v>
      </c>
      <c r="DT21" s="83" t="e">
        <f t="shared" si="160"/>
        <v>#REF!</v>
      </c>
      <c r="DU21" s="82" t="e">
        <f t="shared" si="161"/>
        <v>#REF!</v>
      </c>
      <c r="DV21" s="80" t="e">
        <f>COUNTIFS(#REF!,$B21,#REF!,"&gt;0")</f>
        <v>#REF!</v>
      </c>
      <c r="DW21" s="83" t="e">
        <f>SUMIF(#REF!,$B21,#REF!)</f>
        <v>#REF!</v>
      </c>
      <c r="DX21" s="83" t="e">
        <f>COUNTIFS(#REF!,$B21,#REF!,"&gt;0")</f>
        <v>#REF!</v>
      </c>
      <c r="DY21" s="82" t="e">
        <f>SUMIF(#REF!,$B21,#REF!)</f>
        <v>#REF!</v>
      </c>
      <c r="DZ21" s="80" t="e">
        <f>COUNTIFS(#REF!,$B21,#REF!,"&gt;0")</f>
        <v>#REF!</v>
      </c>
      <c r="EA21" s="83" t="e">
        <f>SUMIF(#REF!,$B21,#REF!)</f>
        <v>#REF!</v>
      </c>
      <c r="EB21" s="83" t="e">
        <f>COUNTIFS(#REF!,$B21,#REF!,"&gt;0")</f>
        <v>#REF!</v>
      </c>
      <c r="EC21" s="82" t="e">
        <f>SUMIF(#REF!,$B21,#REF!)</f>
        <v>#REF!</v>
      </c>
      <c r="ED21" s="80" t="e">
        <f>COUNTIFS(#REF!,$B21,#REF!,"&gt;0")</f>
        <v>#REF!</v>
      </c>
      <c r="EE21" s="83" t="e">
        <f>SUMIF(#REF!,$B21,#REF!)</f>
        <v>#REF!</v>
      </c>
      <c r="EF21" s="83" t="e">
        <f>COUNTIFS(#REF!,$B21,#REF!,"&gt;0")</f>
        <v>#REF!</v>
      </c>
      <c r="EG21" s="82" t="e">
        <f>SUMIF(#REF!,$B21,#REF!)</f>
        <v>#REF!</v>
      </c>
      <c r="EH21" s="80" t="e">
        <f t="shared" si="162"/>
        <v>#REF!</v>
      </c>
      <c r="EI21" s="83" t="e">
        <f t="shared" si="163"/>
        <v>#REF!</v>
      </c>
      <c r="EJ21" s="83" t="e">
        <f t="shared" si="164"/>
        <v>#REF!</v>
      </c>
      <c r="EK21" s="82" t="e">
        <f t="shared" si="165"/>
        <v>#REF!</v>
      </c>
      <c r="EL21" s="83" t="e">
        <f>COUNTIFS(#REF!,$B21,#REF!,"&gt;0")</f>
        <v>#REF!</v>
      </c>
      <c r="EM21" s="82" t="e">
        <f>SUMIF(#REF!,$B21,#REF!)</f>
        <v>#REF!</v>
      </c>
      <c r="EN21" s="80" t="e">
        <f>COUNTIFS(#REF!,$B21,#REF!,"&gt;0")</f>
        <v>#REF!</v>
      </c>
      <c r="EO21" s="83" t="e">
        <f>SUMIF(#REF!,$B21,#REF!)</f>
        <v>#REF!</v>
      </c>
      <c r="EP21" s="83" t="e">
        <f>COUNTIFS(#REF!,$B21,#REF!,"&gt;0")</f>
        <v>#REF!</v>
      </c>
      <c r="EQ21" s="82" t="e">
        <f>SUMIF(#REF!,$B21,#REF!)</f>
        <v>#REF!</v>
      </c>
      <c r="ER21" s="80" t="e">
        <f>COUNTIFS(#REF!,$B21,#REF!,"&gt;0")</f>
        <v>#REF!</v>
      </c>
      <c r="ES21" s="83" t="e">
        <f>SUMIF(#REF!,$B21,#REF!)</f>
        <v>#REF!</v>
      </c>
      <c r="ET21" s="83" t="e">
        <f>COUNTIFS(#REF!,$B21,#REF!,"&gt;0")</f>
        <v>#REF!</v>
      </c>
      <c r="EU21" s="82" t="e">
        <f>SUMIF(#REF!,$B21,#REF!)</f>
        <v>#REF!</v>
      </c>
      <c r="EV21" s="80" t="e">
        <f>COUNTIFS(#REF!,$B21,#REF!,"&gt;0")</f>
        <v>#REF!</v>
      </c>
      <c r="EW21" s="83" t="e">
        <f>SUMIF(#REF!,$B21,#REF!)</f>
        <v>#REF!</v>
      </c>
      <c r="EX21" s="83" t="e">
        <f>COUNTIFS(#REF!,$B21,#REF!,"&gt;0")</f>
        <v>#REF!</v>
      </c>
      <c r="EY21" s="82" t="e">
        <f>SUMIF(#REF!,$B21,#REF!)</f>
        <v>#REF!</v>
      </c>
      <c r="EZ21" s="80" t="e">
        <f t="shared" si="166"/>
        <v>#REF!</v>
      </c>
      <c r="FA21" s="83" t="e">
        <f t="shared" si="167"/>
        <v>#REF!</v>
      </c>
      <c r="FB21" s="83" t="e">
        <f t="shared" si="168"/>
        <v>#REF!</v>
      </c>
      <c r="FC21" s="82" t="e">
        <f t="shared" si="169"/>
        <v>#REF!</v>
      </c>
      <c r="FD21" s="80" t="e">
        <f>COUNTIFS(#REF!,$B21,#REF!,"&gt;0")</f>
        <v>#REF!</v>
      </c>
      <c r="FE21" s="83" t="e">
        <f>SUMIF(#REF!,$B21,#REF!)</f>
        <v>#REF!</v>
      </c>
      <c r="FF21" s="83" t="e">
        <f>COUNTIFS(#REF!,$B21,#REF!,"&gt;0")</f>
        <v>#REF!</v>
      </c>
      <c r="FG21" s="82" t="e">
        <f>SUMIF(#REF!,$B21,#REF!)</f>
        <v>#REF!</v>
      </c>
      <c r="FH21" s="80" t="e">
        <f>COUNTIFS(#REF!,$B21,#REF!,"&gt;0")</f>
        <v>#REF!</v>
      </c>
      <c r="FI21" s="83" t="e">
        <f>SUMIF(#REF!,$B21,#REF!)</f>
        <v>#REF!</v>
      </c>
      <c r="FJ21" s="83" t="e">
        <f>COUNTIFS(#REF!,$B21,#REF!,"&gt;0")</f>
        <v>#REF!</v>
      </c>
      <c r="FK21" s="82" t="e">
        <f>SUMIF(#REF!,$B21,#REF!)</f>
        <v>#REF!</v>
      </c>
      <c r="FL21" s="80" t="e">
        <f>COUNTIFS(#REF!,$B21,#REF!,"&gt;0")</f>
        <v>#REF!</v>
      </c>
      <c r="FM21" s="83" t="e">
        <f>SUMIF(#REF!,$B21,#REF!)</f>
        <v>#REF!</v>
      </c>
      <c r="FN21" s="83" t="e">
        <f>COUNTIFS(#REF!,$B21,#REF!,"&gt;0")</f>
        <v>#REF!</v>
      </c>
      <c r="FO21" s="82" t="e">
        <f>SUMIF(#REF!,$B21,#REF!)</f>
        <v>#REF!</v>
      </c>
      <c r="FP21" s="80" t="e">
        <f t="shared" si="170"/>
        <v>#REF!</v>
      </c>
      <c r="FQ21" s="83" t="e">
        <f t="shared" si="171"/>
        <v>#REF!</v>
      </c>
      <c r="FR21" s="83" t="e">
        <f t="shared" si="172"/>
        <v>#REF!</v>
      </c>
      <c r="FS21" s="82" t="e">
        <f t="shared" si="173"/>
        <v>#REF!</v>
      </c>
      <c r="FT21" s="80" t="e">
        <f>COUNTIFS(#REF!,$B21,#REF!,"&gt;0")</f>
        <v>#REF!</v>
      </c>
      <c r="FU21" s="83" t="e">
        <f>SUMIF(#REF!,$B21,#REF!)</f>
        <v>#REF!</v>
      </c>
      <c r="FV21" s="83" t="e">
        <f>COUNTIFS(#REF!,$B21,#REF!,"&gt;0")</f>
        <v>#REF!</v>
      </c>
      <c r="FW21" s="82" t="e">
        <f>SUMIF(#REF!,$B21,#REF!)</f>
        <v>#REF!</v>
      </c>
      <c r="FX21" s="80" t="e">
        <f>COUNTIFS(#REF!,$B21,#REF!,"&gt;0")</f>
        <v>#REF!</v>
      </c>
      <c r="FY21" s="83" t="e">
        <f>SUMIF(#REF!,$B21,#REF!)</f>
        <v>#REF!</v>
      </c>
      <c r="FZ21" s="83" t="e">
        <f>COUNTIFS(#REF!,$B21,#REF!,"&gt;0")</f>
        <v>#REF!</v>
      </c>
      <c r="GA21" s="82" t="e">
        <f>SUMIF(#REF!,$B21,#REF!)</f>
        <v>#REF!</v>
      </c>
      <c r="GB21" s="80" t="e">
        <f>COUNTIFS(#REF!,$B21,#REF!,"&gt;0")</f>
        <v>#REF!</v>
      </c>
      <c r="GC21" s="83" t="e">
        <f>SUMIF(#REF!,$B21,#REF!)</f>
        <v>#REF!</v>
      </c>
      <c r="GD21" s="83" t="e">
        <f>COUNTIFS(#REF!,$B21,#REF!,"&gt;0")</f>
        <v>#REF!</v>
      </c>
      <c r="GE21" s="82" t="e">
        <f>SUMIF(#REF!,$B21,#REF!)</f>
        <v>#REF!</v>
      </c>
      <c r="GF21" s="80" t="e">
        <f t="shared" si="174"/>
        <v>#REF!</v>
      </c>
      <c r="GG21" s="83" t="e">
        <f t="shared" si="175"/>
        <v>#REF!</v>
      </c>
      <c r="GH21" s="83" t="e">
        <f t="shared" si="176"/>
        <v>#REF!</v>
      </c>
      <c r="GI21" s="82" t="e">
        <f t="shared" si="177"/>
        <v>#REF!</v>
      </c>
      <c r="GJ21" s="80" t="e">
        <f>COUNTIFS(#REF!,$B21,#REF!,"&gt;0")</f>
        <v>#REF!</v>
      </c>
      <c r="GK21" s="83" t="e">
        <f>SUMIF(#REF!,$B21,#REF!)</f>
        <v>#REF!</v>
      </c>
      <c r="GL21" s="83" t="e">
        <f>COUNTIFS(#REF!,$B21,#REF!,"&gt;0")</f>
        <v>#REF!</v>
      </c>
      <c r="GM21" s="82" t="e">
        <f>SUMIF(#REF!,$B21,#REF!)</f>
        <v>#REF!</v>
      </c>
      <c r="GN21" s="80" t="e">
        <f>COUNTIFS(#REF!,$B21,#REF!,"&gt;0")</f>
        <v>#REF!</v>
      </c>
      <c r="GO21" s="83" t="e">
        <f>SUMIF(#REF!,$B21,#REF!)</f>
        <v>#REF!</v>
      </c>
      <c r="GP21" s="83" t="e">
        <f>COUNTIFS(#REF!,$B21,#REF!,"&gt;0")</f>
        <v>#REF!</v>
      </c>
      <c r="GQ21" s="82" t="e">
        <f>SUMIF(#REF!,$B21,#REF!)</f>
        <v>#REF!</v>
      </c>
      <c r="GR21" s="80" t="e">
        <f>COUNTIFS(#REF!,$B21,#REF!,"&gt;0")</f>
        <v>#REF!</v>
      </c>
      <c r="GS21" s="83" t="e">
        <f>SUMIF(#REF!,$B21,#REF!)</f>
        <v>#REF!</v>
      </c>
      <c r="GT21" s="83" t="e">
        <f>COUNTIFS(#REF!,$B21,#REF!,"&gt;0")</f>
        <v>#REF!</v>
      </c>
      <c r="GU21" s="82" t="e">
        <f>SUMIF(#REF!,$B21,#REF!)</f>
        <v>#REF!</v>
      </c>
      <c r="GV21" s="80" t="e">
        <f t="shared" si="178"/>
        <v>#REF!</v>
      </c>
      <c r="GW21" s="83" t="e">
        <f t="shared" si="179"/>
        <v>#REF!</v>
      </c>
      <c r="GX21" s="83" t="e">
        <f t="shared" si="180"/>
        <v>#REF!</v>
      </c>
      <c r="GY21" s="82" t="e">
        <f t="shared" si="181"/>
        <v>#REF!</v>
      </c>
      <c r="GZ21" s="83" t="e">
        <f>COUNTIFS(#REF!,$B21,#REF!,"&gt;0")</f>
        <v>#REF!</v>
      </c>
      <c r="HA21" s="82" t="e">
        <f>SUMIF(#REF!,$B21,#REF!)</f>
        <v>#REF!</v>
      </c>
    </row>
    <row r="22" spans="1:209">
      <c r="A22" s="80" t="s">
        <v>50</v>
      </c>
      <c r="B22" s="81">
        <v>13</v>
      </c>
      <c r="C22" s="82" t="s">
        <v>33</v>
      </c>
      <c r="D22" s="80" t="e">
        <f t="shared" si="71"/>
        <v>#REF!</v>
      </c>
      <c r="E22" s="83" t="e">
        <f t="shared" si="41"/>
        <v>#REF!</v>
      </c>
      <c r="F22" s="83" t="e">
        <f t="shared" si="42"/>
        <v>#REF!</v>
      </c>
      <c r="G22" s="82" t="e">
        <f t="shared" si="43"/>
        <v>#REF!</v>
      </c>
      <c r="H22" s="80"/>
      <c r="I22" s="83" t="e">
        <f>SUMIF(#REF!,$B22,#REF!)</f>
        <v>#REF!</v>
      </c>
      <c r="J22" s="83"/>
      <c r="K22" s="82" t="e">
        <f>SUMIF(#REF!,$B22,#REF!)</f>
        <v>#REF!</v>
      </c>
      <c r="L22" s="80"/>
      <c r="M22" s="83" t="e">
        <f>SUMIF(#REF!,$B22,#REF!)</f>
        <v>#REF!</v>
      </c>
      <c r="N22" s="83"/>
      <c r="O22" s="82" t="e">
        <f>SUMIF(#REF!,$B22,#REF!)</f>
        <v>#REF!</v>
      </c>
      <c r="P22" s="80"/>
      <c r="Q22" s="83" t="e">
        <f>SUMIF(#REF!,$B22,#REF!)</f>
        <v>#REF!</v>
      </c>
      <c r="R22" s="83"/>
      <c r="S22" s="82" t="e">
        <f>SUMIF(#REF!,$B22,#REF!)</f>
        <v>#REF!</v>
      </c>
      <c r="T22" s="80" t="e">
        <f>COUNTIFS(#REF!,$B22,#REF!,"&gt;0")</f>
        <v>#REF!</v>
      </c>
      <c r="U22" s="83" t="e">
        <f>SUMIF(#REF!,$B22,#REF!)</f>
        <v>#REF!</v>
      </c>
      <c r="V22" s="83" t="e">
        <f>COUNTIFS(#REF!,$B22,#REF!,"&gt;0")</f>
        <v>#REF!</v>
      </c>
      <c r="W22" s="82" t="e">
        <f>SUMIF(#REF!,$B22,#REF!)</f>
        <v>#REF!</v>
      </c>
      <c r="X22" s="80"/>
      <c r="Y22" s="83" t="e">
        <f>SUMIF(#REF!,$B22,#REF!)</f>
        <v>#REF!</v>
      </c>
      <c r="Z22" s="83"/>
      <c r="AA22" s="82" t="e">
        <f>SUMIF(#REF!,$B22,#REF!)</f>
        <v>#REF!</v>
      </c>
      <c r="AB22" s="80"/>
      <c r="AC22" s="83" t="e">
        <f>SUMIF(#REF!,$B22,#REF!)</f>
        <v>#REF!</v>
      </c>
      <c r="AD22" s="83"/>
      <c r="AE22" s="82" t="e">
        <f>SUMIF(#REF!,$B22,#REF!)</f>
        <v>#REF!</v>
      </c>
      <c r="AF22" s="80"/>
      <c r="AG22" s="83" t="e">
        <f>SUMIF(#REF!,$B22,#REF!)</f>
        <v>#REF!</v>
      </c>
      <c r="AH22" s="83"/>
      <c r="AI22" s="82" t="e">
        <f>SUMIF(#REF!,$B22,#REF!)</f>
        <v>#REF!</v>
      </c>
      <c r="AJ22" s="80" t="e">
        <f>COUNTIFS(#REF!,$B22,#REF!,"&gt;0")</f>
        <v>#REF!</v>
      </c>
      <c r="AK22" s="83" t="e">
        <f>SUMIF(#REF!,$B22,#REF!)</f>
        <v>#REF!</v>
      </c>
      <c r="AL22" s="83" t="e">
        <f>COUNTIFS(#REF!,$B22,#REF!,"&gt;0")</f>
        <v>#REF!</v>
      </c>
      <c r="AM22" s="82" t="e">
        <f>SUMIF(#REF!,$B22,#REF!)</f>
        <v>#REF!</v>
      </c>
      <c r="AN22" s="80"/>
      <c r="AO22" s="83" t="e">
        <f>SUMIF(#REF!,$B22,#REF!)</f>
        <v>#REF!</v>
      </c>
      <c r="AP22" s="83"/>
      <c r="AQ22" s="82" t="e">
        <f>SUMIF(#REF!,$B22,#REF!)</f>
        <v>#REF!</v>
      </c>
      <c r="AR22" s="80"/>
      <c r="AS22" s="83" t="e">
        <f>SUMIF(#REF!,$B22,#REF!)</f>
        <v>#REF!</v>
      </c>
      <c r="AT22" s="83"/>
      <c r="AU22" s="82" t="e">
        <f>SUMIF(#REF!,$B22,#REF!)</f>
        <v>#REF!</v>
      </c>
      <c r="AV22" s="80"/>
      <c r="AW22" s="83" t="e">
        <f>SUMIF(#REF!,$B22,#REF!)</f>
        <v>#REF!</v>
      </c>
      <c r="AX22" s="83"/>
      <c r="AY22" s="82" t="e">
        <f>SUMIF(#REF!,$B22,#REF!)</f>
        <v>#REF!</v>
      </c>
      <c r="AZ22" s="80" t="e">
        <f>COUNTIFS(#REF!,$B22,#REF!,"&gt;0")</f>
        <v>#REF!</v>
      </c>
      <c r="BA22" s="83" t="e">
        <f>SUMIF(#REF!,$B22,#REF!)</f>
        <v>#REF!</v>
      </c>
      <c r="BB22" s="83" t="e">
        <f>COUNTIFS(#REF!,$B22,#REF!,"&gt;0")</f>
        <v>#REF!</v>
      </c>
      <c r="BC22" s="82" t="e">
        <f>SUMIF(#REF!,$B22,#REF!)</f>
        <v>#REF!</v>
      </c>
      <c r="BD22" s="80"/>
      <c r="BE22" s="83" t="e">
        <f>SUMIF(#REF!,$B22,#REF!)</f>
        <v>#REF!</v>
      </c>
      <c r="BF22" s="83"/>
      <c r="BG22" s="82" t="e">
        <f>SUMIF(#REF!,$B22,#REF!)</f>
        <v>#REF!</v>
      </c>
      <c r="BH22" s="80"/>
      <c r="BI22" s="83" t="e">
        <f>SUMIF(#REF!,$B22,#REF!)</f>
        <v>#REF!</v>
      </c>
      <c r="BJ22" s="83"/>
      <c r="BK22" s="82" t="e">
        <f>SUMIF(#REF!,$B22,#REF!)</f>
        <v>#REF!</v>
      </c>
      <c r="BL22" s="80"/>
      <c r="BM22" s="83" t="e">
        <f>SUMIF(#REF!,$B22,#REF!)</f>
        <v>#REF!</v>
      </c>
      <c r="BN22" s="83"/>
      <c r="BO22" s="82" t="e">
        <f>SUMIF(#REF!,$B22,#REF!)</f>
        <v>#REF!</v>
      </c>
      <c r="BP22" s="80" t="e">
        <f>COUNTIFS(#REF!,$B22,#REF!,"&gt;0")</f>
        <v>#REF!</v>
      </c>
      <c r="BQ22" s="83" t="e">
        <f>SUMIF(#REF!,$B22,#REF!)</f>
        <v>#REF!</v>
      </c>
      <c r="BR22" s="83" t="e">
        <f>COUNTIFS(#REF!,$B22,#REF!,"&gt;0")</f>
        <v>#REF!</v>
      </c>
      <c r="BS22" s="82" t="e">
        <f>SUMIF(#REF!,$B22,#REF!)</f>
        <v>#REF!</v>
      </c>
      <c r="BT22" s="83" t="e">
        <f>COUNTIFS(#REF!,$B22,#REF!,"&gt;0")</f>
        <v>#REF!</v>
      </c>
      <c r="BU22" s="82" t="e">
        <f>SUMIF(#REF!,$B22,#REF!)</f>
        <v>#REF!</v>
      </c>
      <c r="BV22" s="80" t="e">
        <f t="shared" si="72"/>
        <v>#REF!</v>
      </c>
      <c r="BW22" s="83" t="e">
        <f t="shared" si="149"/>
        <v>#REF!</v>
      </c>
      <c r="BX22" s="83" t="e">
        <f t="shared" si="45"/>
        <v>#REF!</v>
      </c>
      <c r="BY22" s="82" t="e">
        <f t="shared" si="46"/>
        <v>#REF!</v>
      </c>
      <c r="BZ22" s="80" t="e">
        <f>COUNTIFS(#REF!,$B22,#REF!,"&gt;0")</f>
        <v>#REF!</v>
      </c>
      <c r="CA22" s="83" t="e">
        <f>SUMIF(#REF!,$B22,#REF!)</f>
        <v>#REF!</v>
      </c>
      <c r="CB22" s="83" t="e">
        <f>COUNTIFS(#REF!,$B22,#REF!,"&gt;0")</f>
        <v>#REF!</v>
      </c>
      <c r="CC22" s="82" t="e">
        <f>SUMIF(#REF!,$B22,#REF!)</f>
        <v>#REF!</v>
      </c>
      <c r="CD22" s="80" t="e">
        <f>COUNTIFS(#REF!,$B22,#REF!,"&gt;0")</f>
        <v>#REF!</v>
      </c>
      <c r="CE22" s="83" t="e">
        <f>SUMIF(#REF!,$B22,#REF!)</f>
        <v>#REF!</v>
      </c>
      <c r="CF22" s="83" t="e">
        <f>COUNTIFS(#REF!,$B22,#REF!,"&gt;0")</f>
        <v>#REF!</v>
      </c>
      <c r="CG22" s="82" t="e">
        <f>SUMIF(#REF!,$B22,#REF!)</f>
        <v>#REF!</v>
      </c>
      <c r="CH22" s="80" t="e">
        <f>COUNTIFS(#REF!,$B22,#REF!,"&gt;0")</f>
        <v>#REF!</v>
      </c>
      <c r="CI22" s="83" t="e">
        <f>SUMIF(#REF!,$B22,#REF!)</f>
        <v>#REF!</v>
      </c>
      <c r="CJ22" s="83" t="e">
        <f>COUNTIFS(#REF!,$B22,#REF!,"&gt;0")</f>
        <v>#REF!</v>
      </c>
      <c r="CK22" s="82" t="e">
        <f>SUMIF(#REF!,$B22,#REF!)</f>
        <v>#REF!</v>
      </c>
      <c r="CL22" s="80" t="e">
        <f t="shared" si="150"/>
        <v>#REF!</v>
      </c>
      <c r="CM22" s="83" t="e">
        <f t="shared" si="151"/>
        <v>#REF!</v>
      </c>
      <c r="CN22" s="83" t="e">
        <f t="shared" si="152"/>
        <v>#REF!</v>
      </c>
      <c r="CO22" s="82" t="e">
        <f t="shared" si="153"/>
        <v>#REF!</v>
      </c>
      <c r="CP22" s="80" t="e">
        <f>COUNTIFS(#REF!,$B22,#REF!,"&gt;0")</f>
        <v>#REF!</v>
      </c>
      <c r="CQ22" s="83" t="e">
        <f>SUMIF(#REF!,$B22,#REF!)</f>
        <v>#REF!</v>
      </c>
      <c r="CR22" s="83" t="e">
        <f>COUNTIFS(#REF!,$B22,#REF!,"&gt;0")</f>
        <v>#REF!</v>
      </c>
      <c r="CS22" s="82" t="e">
        <f>SUMIF(#REF!,$B22,#REF!)</f>
        <v>#REF!</v>
      </c>
      <c r="CT22" s="80" t="e">
        <f>COUNTIFS(#REF!,$B22,#REF!,"&gt;0")</f>
        <v>#REF!</v>
      </c>
      <c r="CU22" s="83" t="e">
        <f>SUMIF(#REF!,$B22,#REF!)</f>
        <v>#REF!</v>
      </c>
      <c r="CV22" s="83" t="e">
        <f>COUNTIFS(#REF!,$B22,#REF!,"&gt;0")</f>
        <v>#REF!</v>
      </c>
      <c r="CW22" s="82" t="e">
        <f>SUMIF(#REF!,$B22,#REF!)</f>
        <v>#REF!</v>
      </c>
      <c r="CX22" s="80" t="e">
        <f>COUNTIFS(#REF!,$B22,#REF!,"&gt;0")</f>
        <v>#REF!</v>
      </c>
      <c r="CY22" s="83" t="e">
        <f>SUMIF(#REF!,$B22,#REF!)</f>
        <v>#REF!</v>
      </c>
      <c r="CZ22" s="83" t="e">
        <f>COUNTIFS(#REF!,$B22,#REF!,"&gt;0")</f>
        <v>#REF!</v>
      </c>
      <c r="DA22" s="82" t="e">
        <f>SUMIF(#REF!,$B22,#REF!)</f>
        <v>#REF!</v>
      </c>
      <c r="DB22" s="80" t="e">
        <f t="shared" si="154"/>
        <v>#REF!</v>
      </c>
      <c r="DC22" s="83" t="e">
        <f t="shared" si="155"/>
        <v>#REF!</v>
      </c>
      <c r="DD22" s="83" t="e">
        <f t="shared" si="156"/>
        <v>#REF!</v>
      </c>
      <c r="DE22" s="82" t="e">
        <f t="shared" si="157"/>
        <v>#REF!</v>
      </c>
      <c r="DF22" s="80" t="e">
        <f>COUNTIFS(#REF!,$B22,#REF!,"&gt;0")</f>
        <v>#REF!</v>
      </c>
      <c r="DG22" s="83" t="e">
        <f>SUMIF(#REF!,$B22,#REF!)</f>
        <v>#REF!</v>
      </c>
      <c r="DH22" s="83" t="e">
        <f>COUNTIFS(#REF!,$B22,#REF!,"&gt;0")</f>
        <v>#REF!</v>
      </c>
      <c r="DI22" s="82" t="e">
        <f>SUMIF(#REF!,$B22,#REF!)</f>
        <v>#REF!</v>
      </c>
      <c r="DJ22" s="80" t="e">
        <f>COUNTIFS(#REF!,$B22,#REF!,"&gt;0")</f>
        <v>#REF!</v>
      </c>
      <c r="DK22" s="83" t="e">
        <f>SUMIF(#REF!,$B22,#REF!)</f>
        <v>#REF!</v>
      </c>
      <c r="DL22" s="83" t="e">
        <f>COUNTIFS(#REF!,$B22,#REF!,"&gt;0")</f>
        <v>#REF!</v>
      </c>
      <c r="DM22" s="82" t="e">
        <f>SUMIF(#REF!,$B22,#REF!)</f>
        <v>#REF!</v>
      </c>
      <c r="DN22" s="80" t="e">
        <f>COUNTIFS(#REF!,$B22,#REF!,"&gt;0")</f>
        <v>#REF!</v>
      </c>
      <c r="DO22" s="83" t="e">
        <f>SUMIF(#REF!,$B22,#REF!)</f>
        <v>#REF!</v>
      </c>
      <c r="DP22" s="83" t="e">
        <f>COUNTIFS(#REF!,$B22,#REF!,"&gt;0")</f>
        <v>#REF!</v>
      </c>
      <c r="DQ22" s="82" t="e">
        <f>SUMIF(#REF!,$B22,#REF!)</f>
        <v>#REF!</v>
      </c>
      <c r="DR22" s="80" t="e">
        <f t="shared" si="158"/>
        <v>#REF!</v>
      </c>
      <c r="DS22" s="83" t="e">
        <f t="shared" si="159"/>
        <v>#REF!</v>
      </c>
      <c r="DT22" s="83" t="e">
        <f t="shared" si="160"/>
        <v>#REF!</v>
      </c>
      <c r="DU22" s="82" t="e">
        <f t="shared" si="161"/>
        <v>#REF!</v>
      </c>
      <c r="DV22" s="80" t="e">
        <f>COUNTIFS(#REF!,$B22,#REF!,"&gt;0")</f>
        <v>#REF!</v>
      </c>
      <c r="DW22" s="83" t="e">
        <f>SUMIF(#REF!,$B22,#REF!)</f>
        <v>#REF!</v>
      </c>
      <c r="DX22" s="83" t="e">
        <f>COUNTIFS(#REF!,$B22,#REF!,"&gt;0")</f>
        <v>#REF!</v>
      </c>
      <c r="DY22" s="82" t="e">
        <f>SUMIF(#REF!,$B22,#REF!)</f>
        <v>#REF!</v>
      </c>
      <c r="DZ22" s="80" t="e">
        <f>COUNTIFS(#REF!,$B22,#REF!,"&gt;0")</f>
        <v>#REF!</v>
      </c>
      <c r="EA22" s="83" t="e">
        <f>SUMIF(#REF!,$B22,#REF!)</f>
        <v>#REF!</v>
      </c>
      <c r="EB22" s="83" t="e">
        <f>COUNTIFS(#REF!,$B22,#REF!,"&gt;0")</f>
        <v>#REF!</v>
      </c>
      <c r="EC22" s="82" t="e">
        <f>SUMIF(#REF!,$B22,#REF!)</f>
        <v>#REF!</v>
      </c>
      <c r="ED22" s="80" t="e">
        <f>COUNTIFS(#REF!,$B22,#REF!,"&gt;0")</f>
        <v>#REF!</v>
      </c>
      <c r="EE22" s="83" t="e">
        <f>SUMIF(#REF!,$B22,#REF!)</f>
        <v>#REF!</v>
      </c>
      <c r="EF22" s="83" t="e">
        <f>COUNTIFS(#REF!,$B22,#REF!,"&gt;0")</f>
        <v>#REF!</v>
      </c>
      <c r="EG22" s="82" t="e">
        <f>SUMIF(#REF!,$B22,#REF!)</f>
        <v>#REF!</v>
      </c>
      <c r="EH22" s="80" t="e">
        <f t="shared" si="162"/>
        <v>#REF!</v>
      </c>
      <c r="EI22" s="83" t="e">
        <f t="shared" si="163"/>
        <v>#REF!</v>
      </c>
      <c r="EJ22" s="83" t="e">
        <f t="shared" si="164"/>
        <v>#REF!</v>
      </c>
      <c r="EK22" s="82" t="e">
        <f t="shared" si="165"/>
        <v>#REF!</v>
      </c>
      <c r="EL22" s="83" t="e">
        <f>COUNTIFS(#REF!,$B22,#REF!,"&gt;0")</f>
        <v>#REF!</v>
      </c>
      <c r="EM22" s="82" t="e">
        <f>SUMIF(#REF!,$B22,#REF!)</f>
        <v>#REF!</v>
      </c>
      <c r="EN22" s="80" t="e">
        <f>COUNTIFS(#REF!,$B22,#REF!,"&gt;0")</f>
        <v>#REF!</v>
      </c>
      <c r="EO22" s="83" t="e">
        <f>SUMIF(#REF!,$B22,#REF!)</f>
        <v>#REF!</v>
      </c>
      <c r="EP22" s="83" t="e">
        <f>COUNTIFS(#REF!,$B22,#REF!,"&gt;0")</f>
        <v>#REF!</v>
      </c>
      <c r="EQ22" s="82" t="e">
        <f>SUMIF(#REF!,$B22,#REF!)</f>
        <v>#REF!</v>
      </c>
      <c r="ER22" s="80" t="e">
        <f>COUNTIFS(#REF!,$B22,#REF!,"&gt;0")</f>
        <v>#REF!</v>
      </c>
      <c r="ES22" s="83" t="e">
        <f>SUMIF(#REF!,$B22,#REF!)</f>
        <v>#REF!</v>
      </c>
      <c r="ET22" s="83" t="e">
        <f>COUNTIFS(#REF!,$B22,#REF!,"&gt;0")</f>
        <v>#REF!</v>
      </c>
      <c r="EU22" s="82" t="e">
        <f>SUMIF(#REF!,$B22,#REF!)</f>
        <v>#REF!</v>
      </c>
      <c r="EV22" s="80" t="e">
        <f>COUNTIFS(#REF!,$B22,#REF!,"&gt;0")</f>
        <v>#REF!</v>
      </c>
      <c r="EW22" s="83" t="e">
        <f>SUMIF(#REF!,$B22,#REF!)</f>
        <v>#REF!</v>
      </c>
      <c r="EX22" s="83" t="e">
        <f>COUNTIFS(#REF!,$B22,#REF!,"&gt;0")</f>
        <v>#REF!</v>
      </c>
      <c r="EY22" s="82" t="e">
        <f>SUMIF(#REF!,$B22,#REF!)</f>
        <v>#REF!</v>
      </c>
      <c r="EZ22" s="80" t="e">
        <f t="shared" si="166"/>
        <v>#REF!</v>
      </c>
      <c r="FA22" s="83" t="e">
        <f t="shared" si="167"/>
        <v>#REF!</v>
      </c>
      <c r="FB22" s="83" t="e">
        <f t="shared" si="168"/>
        <v>#REF!</v>
      </c>
      <c r="FC22" s="82" t="e">
        <f t="shared" si="169"/>
        <v>#REF!</v>
      </c>
      <c r="FD22" s="80" t="e">
        <f>COUNTIFS(#REF!,$B22,#REF!,"&gt;0")</f>
        <v>#REF!</v>
      </c>
      <c r="FE22" s="83" t="e">
        <f>SUMIF(#REF!,$B22,#REF!)</f>
        <v>#REF!</v>
      </c>
      <c r="FF22" s="83" t="e">
        <f>COUNTIFS(#REF!,$B22,#REF!,"&gt;0")</f>
        <v>#REF!</v>
      </c>
      <c r="FG22" s="82" t="e">
        <f>SUMIF(#REF!,$B22,#REF!)</f>
        <v>#REF!</v>
      </c>
      <c r="FH22" s="80" t="e">
        <f>COUNTIFS(#REF!,$B22,#REF!,"&gt;0")</f>
        <v>#REF!</v>
      </c>
      <c r="FI22" s="83" t="e">
        <f>SUMIF(#REF!,$B22,#REF!)</f>
        <v>#REF!</v>
      </c>
      <c r="FJ22" s="83" t="e">
        <f>COUNTIFS(#REF!,$B22,#REF!,"&gt;0")</f>
        <v>#REF!</v>
      </c>
      <c r="FK22" s="82" t="e">
        <f>SUMIF(#REF!,$B22,#REF!)</f>
        <v>#REF!</v>
      </c>
      <c r="FL22" s="80" t="e">
        <f>COUNTIFS(#REF!,$B22,#REF!,"&gt;0")</f>
        <v>#REF!</v>
      </c>
      <c r="FM22" s="83" t="e">
        <f>SUMIF(#REF!,$B22,#REF!)</f>
        <v>#REF!</v>
      </c>
      <c r="FN22" s="83" t="e">
        <f>COUNTIFS(#REF!,$B22,#REF!,"&gt;0")</f>
        <v>#REF!</v>
      </c>
      <c r="FO22" s="82" t="e">
        <f>SUMIF(#REF!,$B22,#REF!)</f>
        <v>#REF!</v>
      </c>
      <c r="FP22" s="80" t="e">
        <f t="shared" si="170"/>
        <v>#REF!</v>
      </c>
      <c r="FQ22" s="83" t="e">
        <f t="shared" si="171"/>
        <v>#REF!</v>
      </c>
      <c r="FR22" s="83" t="e">
        <f t="shared" si="172"/>
        <v>#REF!</v>
      </c>
      <c r="FS22" s="82" t="e">
        <f t="shared" si="173"/>
        <v>#REF!</v>
      </c>
      <c r="FT22" s="80" t="e">
        <f>COUNTIFS(#REF!,$B22,#REF!,"&gt;0")</f>
        <v>#REF!</v>
      </c>
      <c r="FU22" s="83" t="e">
        <f>SUMIF(#REF!,$B22,#REF!)</f>
        <v>#REF!</v>
      </c>
      <c r="FV22" s="83" t="e">
        <f>COUNTIFS(#REF!,$B22,#REF!,"&gt;0")</f>
        <v>#REF!</v>
      </c>
      <c r="FW22" s="82" t="e">
        <f>SUMIF(#REF!,$B22,#REF!)</f>
        <v>#REF!</v>
      </c>
      <c r="FX22" s="80" t="e">
        <f>COUNTIFS(#REF!,$B22,#REF!,"&gt;0")</f>
        <v>#REF!</v>
      </c>
      <c r="FY22" s="83" t="e">
        <f>SUMIF(#REF!,$B22,#REF!)</f>
        <v>#REF!</v>
      </c>
      <c r="FZ22" s="83" t="e">
        <f>COUNTIFS(#REF!,$B22,#REF!,"&gt;0")</f>
        <v>#REF!</v>
      </c>
      <c r="GA22" s="82" t="e">
        <f>SUMIF(#REF!,$B22,#REF!)</f>
        <v>#REF!</v>
      </c>
      <c r="GB22" s="80" t="e">
        <f>COUNTIFS(#REF!,$B22,#REF!,"&gt;0")</f>
        <v>#REF!</v>
      </c>
      <c r="GC22" s="83" t="e">
        <f>SUMIF(#REF!,$B22,#REF!)</f>
        <v>#REF!</v>
      </c>
      <c r="GD22" s="83" t="e">
        <f>COUNTIFS(#REF!,$B22,#REF!,"&gt;0")</f>
        <v>#REF!</v>
      </c>
      <c r="GE22" s="82" t="e">
        <f>SUMIF(#REF!,$B22,#REF!)</f>
        <v>#REF!</v>
      </c>
      <c r="GF22" s="80" t="e">
        <f t="shared" si="174"/>
        <v>#REF!</v>
      </c>
      <c r="GG22" s="83" t="e">
        <f t="shared" si="175"/>
        <v>#REF!</v>
      </c>
      <c r="GH22" s="83" t="e">
        <f t="shared" si="176"/>
        <v>#REF!</v>
      </c>
      <c r="GI22" s="82" t="e">
        <f t="shared" si="177"/>
        <v>#REF!</v>
      </c>
      <c r="GJ22" s="80" t="e">
        <f>COUNTIFS(#REF!,$B22,#REF!,"&gt;0")</f>
        <v>#REF!</v>
      </c>
      <c r="GK22" s="83" t="e">
        <f>SUMIF(#REF!,$B22,#REF!)</f>
        <v>#REF!</v>
      </c>
      <c r="GL22" s="83" t="e">
        <f>COUNTIFS(#REF!,$B22,#REF!,"&gt;0")</f>
        <v>#REF!</v>
      </c>
      <c r="GM22" s="82" t="e">
        <f>SUMIF(#REF!,$B22,#REF!)</f>
        <v>#REF!</v>
      </c>
      <c r="GN22" s="80" t="e">
        <f>COUNTIFS(#REF!,$B22,#REF!,"&gt;0")</f>
        <v>#REF!</v>
      </c>
      <c r="GO22" s="83" t="e">
        <f>SUMIF(#REF!,$B22,#REF!)</f>
        <v>#REF!</v>
      </c>
      <c r="GP22" s="83" t="e">
        <f>COUNTIFS(#REF!,$B22,#REF!,"&gt;0")</f>
        <v>#REF!</v>
      </c>
      <c r="GQ22" s="82" t="e">
        <f>SUMIF(#REF!,$B22,#REF!)</f>
        <v>#REF!</v>
      </c>
      <c r="GR22" s="80" t="e">
        <f>COUNTIFS(#REF!,$B22,#REF!,"&gt;0")</f>
        <v>#REF!</v>
      </c>
      <c r="GS22" s="83" t="e">
        <f>SUMIF(#REF!,$B22,#REF!)</f>
        <v>#REF!</v>
      </c>
      <c r="GT22" s="83" t="e">
        <f>COUNTIFS(#REF!,$B22,#REF!,"&gt;0")</f>
        <v>#REF!</v>
      </c>
      <c r="GU22" s="82" t="e">
        <f>SUMIF(#REF!,$B22,#REF!)</f>
        <v>#REF!</v>
      </c>
      <c r="GV22" s="80" t="e">
        <f t="shared" si="178"/>
        <v>#REF!</v>
      </c>
      <c r="GW22" s="83" t="e">
        <f t="shared" si="179"/>
        <v>#REF!</v>
      </c>
      <c r="GX22" s="83" t="e">
        <f t="shared" si="180"/>
        <v>#REF!</v>
      </c>
      <c r="GY22" s="82" t="e">
        <f t="shared" si="181"/>
        <v>#REF!</v>
      </c>
      <c r="GZ22" s="83" t="e">
        <f>COUNTIFS(#REF!,$B22,#REF!,"&gt;0")</f>
        <v>#REF!</v>
      </c>
      <c r="HA22" s="82" t="e">
        <f>SUMIF(#REF!,$B22,#REF!)</f>
        <v>#REF!</v>
      </c>
    </row>
    <row r="23" spans="1:209">
      <c r="A23" s="80" t="s">
        <v>51</v>
      </c>
      <c r="B23" s="81">
        <v>14</v>
      </c>
      <c r="C23" s="82" t="s">
        <v>35</v>
      </c>
      <c r="D23" s="80" t="e">
        <f t="shared" si="71"/>
        <v>#REF!</v>
      </c>
      <c r="E23" s="83" t="e">
        <f t="shared" si="41"/>
        <v>#REF!</v>
      </c>
      <c r="F23" s="83" t="e">
        <f t="shared" si="42"/>
        <v>#REF!</v>
      </c>
      <c r="G23" s="82" t="e">
        <f t="shared" si="43"/>
        <v>#REF!</v>
      </c>
      <c r="H23" s="80"/>
      <c r="I23" s="83" t="e">
        <f>SUMIF(#REF!,$B23,#REF!)</f>
        <v>#REF!</v>
      </c>
      <c r="J23" s="83"/>
      <c r="K23" s="82" t="e">
        <f>SUMIF(#REF!,$B23,#REF!)</f>
        <v>#REF!</v>
      </c>
      <c r="L23" s="80"/>
      <c r="M23" s="83" t="e">
        <f>SUMIF(#REF!,$B23,#REF!)</f>
        <v>#REF!</v>
      </c>
      <c r="N23" s="83"/>
      <c r="O23" s="82" t="e">
        <f>SUMIF(#REF!,$B23,#REF!)</f>
        <v>#REF!</v>
      </c>
      <c r="P23" s="80"/>
      <c r="Q23" s="83" t="e">
        <f>SUMIF(#REF!,$B23,#REF!)</f>
        <v>#REF!</v>
      </c>
      <c r="R23" s="83"/>
      <c r="S23" s="82" t="e">
        <f>SUMIF(#REF!,$B23,#REF!)</f>
        <v>#REF!</v>
      </c>
      <c r="T23" s="80" t="e">
        <f>COUNTIFS(#REF!,$B23,#REF!,"&gt;0")</f>
        <v>#REF!</v>
      </c>
      <c r="U23" s="83" t="e">
        <f>SUMIF(#REF!,$B23,#REF!)</f>
        <v>#REF!</v>
      </c>
      <c r="V23" s="83" t="e">
        <f>COUNTIFS(#REF!,$B23,#REF!,"&gt;0")</f>
        <v>#REF!</v>
      </c>
      <c r="W23" s="82" t="e">
        <f>SUMIF(#REF!,$B23,#REF!)</f>
        <v>#REF!</v>
      </c>
      <c r="X23" s="80"/>
      <c r="Y23" s="83" t="e">
        <f>SUMIF(#REF!,$B23,#REF!)</f>
        <v>#REF!</v>
      </c>
      <c r="Z23" s="83"/>
      <c r="AA23" s="82" t="e">
        <f>SUMIF(#REF!,$B23,#REF!)</f>
        <v>#REF!</v>
      </c>
      <c r="AB23" s="80"/>
      <c r="AC23" s="83" t="e">
        <f>SUMIF(#REF!,$B23,#REF!)</f>
        <v>#REF!</v>
      </c>
      <c r="AD23" s="83"/>
      <c r="AE23" s="82" t="e">
        <f>SUMIF(#REF!,$B23,#REF!)</f>
        <v>#REF!</v>
      </c>
      <c r="AF23" s="80"/>
      <c r="AG23" s="83" t="e">
        <f>SUMIF(#REF!,$B23,#REF!)</f>
        <v>#REF!</v>
      </c>
      <c r="AH23" s="83"/>
      <c r="AI23" s="82" t="e">
        <f>SUMIF(#REF!,$B23,#REF!)</f>
        <v>#REF!</v>
      </c>
      <c r="AJ23" s="80" t="e">
        <f>COUNTIFS(#REF!,$B23,#REF!,"&gt;0")</f>
        <v>#REF!</v>
      </c>
      <c r="AK23" s="83" t="e">
        <f>SUMIF(#REF!,$B23,#REF!)</f>
        <v>#REF!</v>
      </c>
      <c r="AL23" s="83" t="e">
        <f>COUNTIFS(#REF!,$B23,#REF!,"&gt;0")</f>
        <v>#REF!</v>
      </c>
      <c r="AM23" s="82" t="e">
        <f>SUMIF(#REF!,$B23,#REF!)</f>
        <v>#REF!</v>
      </c>
      <c r="AN23" s="80"/>
      <c r="AO23" s="83" t="e">
        <f>SUMIF(#REF!,$B23,#REF!)</f>
        <v>#REF!</v>
      </c>
      <c r="AP23" s="83"/>
      <c r="AQ23" s="82" t="e">
        <f>SUMIF(#REF!,$B23,#REF!)</f>
        <v>#REF!</v>
      </c>
      <c r="AR23" s="80"/>
      <c r="AS23" s="83" t="e">
        <f>SUMIF(#REF!,$B23,#REF!)</f>
        <v>#REF!</v>
      </c>
      <c r="AT23" s="83"/>
      <c r="AU23" s="82" t="e">
        <f>SUMIF(#REF!,$B23,#REF!)</f>
        <v>#REF!</v>
      </c>
      <c r="AV23" s="80"/>
      <c r="AW23" s="83" t="e">
        <f>SUMIF(#REF!,$B23,#REF!)</f>
        <v>#REF!</v>
      </c>
      <c r="AX23" s="83"/>
      <c r="AY23" s="82" t="e">
        <f>SUMIF(#REF!,$B23,#REF!)</f>
        <v>#REF!</v>
      </c>
      <c r="AZ23" s="80" t="e">
        <f>COUNTIFS(#REF!,$B23,#REF!,"&gt;0")</f>
        <v>#REF!</v>
      </c>
      <c r="BA23" s="83" t="e">
        <f>SUMIF(#REF!,$B23,#REF!)</f>
        <v>#REF!</v>
      </c>
      <c r="BB23" s="83" t="e">
        <f>COUNTIFS(#REF!,$B23,#REF!,"&gt;0")</f>
        <v>#REF!</v>
      </c>
      <c r="BC23" s="82" t="e">
        <f>SUMIF(#REF!,$B23,#REF!)</f>
        <v>#REF!</v>
      </c>
      <c r="BD23" s="80"/>
      <c r="BE23" s="83" t="e">
        <f>SUMIF(#REF!,$B23,#REF!)</f>
        <v>#REF!</v>
      </c>
      <c r="BF23" s="83"/>
      <c r="BG23" s="82" t="e">
        <f>SUMIF(#REF!,$B23,#REF!)</f>
        <v>#REF!</v>
      </c>
      <c r="BH23" s="80"/>
      <c r="BI23" s="83" t="e">
        <f>SUMIF(#REF!,$B23,#REF!)</f>
        <v>#REF!</v>
      </c>
      <c r="BJ23" s="83"/>
      <c r="BK23" s="82" t="e">
        <f>SUMIF(#REF!,$B23,#REF!)</f>
        <v>#REF!</v>
      </c>
      <c r="BL23" s="80"/>
      <c r="BM23" s="83" t="e">
        <f>SUMIF(#REF!,$B23,#REF!)</f>
        <v>#REF!</v>
      </c>
      <c r="BN23" s="83"/>
      <c r="BO23" s="82" t="e">
        <f>SUMIF(#REF!,$B23,#REF!)</f>
        <v>#REF!</v>
      </c>
      <c r="BP23" s="80" t="e">
        <f>COUNTIFS(#REF!,$B23,#REF!,"&gt;0")</f>
        <v>#REF!</v>
      </c>
      <c r="BQ23" s="83" t="e">
        <f>SUMIF(#REF!,$B23,#REF!)</f>
        <v>#REF!</v>
      </c>
      <c r="BR23" s="83" t="e">
        <f>COUNTIFS(#REF!,$B23,#REF!,"&gt;0")</f>
        <v>#REF!</v>
      </c>
      <c r="BS23" s="82" t="e">
        <f>SUMIF(#REF!,$B23,#REF!)</f>
        <v>#REF!</v>
      </c>
      <c r="BT23" s="83" t="e">
        <f>COUNTIFS(#REF!,$B23,#REF!,"&gt;0")</f>
        <v>#REF!</v>
      </c>
      <c r="BU23" s="82" t="e">
        <f>SUMIF(#REF!,$B23,#REF!)</f>
        <v>#REF!</v>
      </c>
      <c r="BV23" s="80" t="e">
        <f t="shared" si="72"/>
        <v>#REF!</v>
      </c>
      <c r="BW23" s="83" t="e">
        <f t="shared" si="149"/>
        <v>#REF!</v>
      </c>
      <c r="BX23" s="83" t="e">
        <f t="shared" si="45"/>
        <v>#REF!</v>
      </c>
      <c r="BY23" s="82" t="e">
        <f t="shared" si="46"/>
        <v>#REF!</v>
      </c>
      <c r="BZ23" s="80" t="e">
        <f>COUNTIFS(#REF!,$B23,#REF!,"&gt;0")</f>
        <v>#REF!</v>
      </c>
      <c r="CA23" s="83" t="e">
        <f>SUMIF(#REF!,$B23,#REF!)</f>
        <v>#REF!</v>
      </c>
      <c r="CB23" s="83" t="e">
        <f>COUNTIFS(#REF!,$B23,#REF!,"&gt;0")</f>
        <v>#REF!</v>
      </c>
      <c r="CC23" s="82" t="e">
        <f>SUMIF(#REF!,$B23,#REF!)</f>
        <v>#REF!</v>
      </c>
      <c r="CD23" s="80" t="e">
        <f>COUNTIFS(#REF!,$B23,#REF!,"&gt;0")</f>
        <v>#REF!</v>
      </c>
      <c r="CE23" s="83" t="e">
        <f>SUMIF(#REF!,$B23,#REF!)</f>
        <v>#REF!</v>
      </c>
      <c r="CF23" s="83" t="e">
        <f>COUNTIFS(#REF!,$B23,#REF!,"&gt;0")</f>
        <v>#REF!</v>
      </c>
      <c r="CG23" s="82" t="e">
        <f>SUMIF(#REF!,$B23,#REF!)</f>
        <v>#REF!</v>
      </c>
      <c r="CH23" s="80" t="e">
        <f>COUNTIFS(#REF!,$B23,#REF!,"&gt;0")</f>
        <v>#REF!</v>
      </c>
      <c r="CI23" s="83" t="e">
        <f>SUMIF(#REF!,$B23,#REF!)</f>
        <v>#REF!</v>
      </c>
      <c r="CJ23" s="83" t="e">
        <f>COUNTIFS(#REF!,$B23,#REF!,"&gt;0")</f>
        <v>#REF!</v>
      </c>
      <c r="CK23" s="82" t="e">
        <f>SUMIF(#REF!,$B23,#REF!)</f>
        <v>#REF!</v>
      </c>
      <c r="CL23" s="80" t="e">
        <f t="shared" si="150"/>
        <v>#REF!</v>
      </c>
      <c r="CM23" s="83" t="e">
        <f t="shared" si="151"/>
        <v>#REF!</v>
      </c>
      <c r="CN23" s="83" t="e">
        <f t="shared" si="152"/>
        <v>#REF!</v>
      </c>
      <c r="CO23" s="82" t="e">
        <f t="shared" si="153"/>
        <v>#REF!</v>
      </c>
      <c r="CP23" s="80" t="e">
        <f>COUNTIFS(#REF!,$B23,#REF!,"&gt;0")</f>
        <v>#REF!</v>
      </c>
      <c r="CQ23" s="83" t="e">
        <f>SUMIF(#REF!,$B23,#REF!)</f>
        <v>#REF!</v>
      </c>
      <c r="CR23" s="83" t="e">
        <f>COUNTIFS(#REF!,$B23,#REF!,"&gt;0")</f>
        <v>#REF!</v>
      </c>
      <c r="CS23" s="82" t="e">
        <f>SUMIF(#REF!,$B23,#REF!)</f>
        <v>#REF!</v>
      </c>
      <c r="CT23" s="80" t="e">
        <f>COUNTIFS(#REF!,$B23,#REF!,"&gt;0")</f>
        <v>#REF!</v>
      </c>
      <c r="CU23" s="83" t="e">
        <f>SUMIF(#REF!,$B23,#REF!)</f>
        <v>#REF!</v>
      </c>
      <c r="CV23" s="83" t="e">
        <f>COUNTIFS(#REF!,$B23,#REF!,"&gt;0")</f>
        <v>#REF!</v>
      </c>
      <c r="CW23" s="82" t="e">
        <f>SUMIF(#REF!,$B23,#REF!)</f>
        <v>#REF!</v>
      </c>
      <c r="CX23" s="80" t="e">
        <f>COUNTIFS(#REF!,$B23,#REF!,"&gt;0")</f>
        <v>#REF!</v>
      </c>
      <c r="CY23" s="83" t="e">
        <f>SUMIF(#REF!,$B23,#REF!)</f>
        <v>#REF!</v>
      </c>
      <c r="CZ23" s="83" t="e">
        <f>COUNTIFS(#REF!,$B23,#REF!,"&gt;0")</f>
        <v>#REF!</v>
      </c>
      <c r="DA23" s="82" t="e">
        <f>SUMIF(#REF!,$B23,#REF!)</f>
        <v>#REF!</v>
      </c>
      <c r="DB23" s="80" t="e">
        <f t="shared" si="154"/>
        <v>#REF!</v>
      </c>
      <c r="DC23" s="83" t="e">
        <f t="shared" si="155"/>
        <v>#REF!</v>
      </c>
      <c r="DD23" s="83" t="e">
        <f t="shared" si="156"/>
        <v>#REF!</v>
      </c>
      <c r="DE23" s="82" t="e">
        <f t="shared" si="157"/>
        <v>#REF!</v>
      </c>
      <c r="DF23" s="80" t="e">
        <f>COUNTIFS(#REF!,$B23,#REF!,"&gt;0")</f>
        <v>#REF!</v>
      </c>
      <c r="DG23" s="83" t="e">
        <f>SUMIF(#REF!,$B23,#REF!)</f>
        <v>#REF!</v>
      </c>
      <c r="DH23" s="83" t="e">
        <f>COUNTIFS(#REF!,$B23,#REF!,"&gt;0")</f>
        <v>#REF!</v>
      </c>
      <c r="DI23" s="82" t="e">
        <f>SUMIF(#REF!,$B23,#REF!)</f>
        <v>#REF!</v>
      </c>
      <c r="DJ23" s="80" t="e">
        <f>COUNTIFS(#REF!,$B23,#REF!,"&gt;0")</f>
        <v>#REF!</v>
      </c>
      <c r="DK23" s="83" t="e">
        <f>SUMIF(#REF!,$B23,#REF!)</f>
        <v>#REF!</v>
      </c>
      <c r="DL23" s="83" t="e">
        <f>COUNTIFS(#REF!,$B23,#REF!,"&gt;0")</f>
        <v>#REF!</v>
      </c>
      <c r="DM23" s="82" t="e">
        <f>SUMIF(#REF!,$B23,#REF!)</f>
        <v>#REF!</v>
      </c>
      <c r="DN23" s="80" t="e">
        <f>COUNTIFS(#REF!,$B23,#REF!,"&gt;0")</f>
        <v>#REF!</v>
      </c>
      <c r="DO23" s="83" t="e">
        <f>SUMIF(#REF!,$B23,#REF!)</f>
        <v>#REF!</v>
      </c>
      <c r="DP23" s="83" t="e">
        <f>COUNTIFS(#REF!,$B23,#REF!,"&gt;0")</f>
        <v>#REF!</v>
      </c>
      <c r="DQ23" s="82" t="e">
        <f>SUMIF(#REF!,$B23,#REF!)</f>
        <v>#REF!</v>
      </c>
      <c r="DR23" s="80" t="e">
        <f t="shared" si="158"/>
        <v>#REF!</v>
      </c>
      <c r="DS23" s="83" t="e">
        <f t="shared" si="159"/>
        <v>#REF!</v>
      </c>
      <c r="DT23" s="83" t="e">
        <f t="shared" si="160"/>
        <v>#REF!</v>
      </c>
      <c r="DU23" s="82" t="e">
        <f t="shared" si="161"/>
        <v>#REF!</v>
      </c>
      <c r="DV23" s="80" t="e">
        <f>COUNTIFS(#REF!,$B23,#REF!,"&gt;0")</f>
        <v>#REF!</v>
      </c>
      <c r="DW23" s="83" t="e">
        <f>SUMIF(#REF!,$B23,#REF!)</f>
        <v>#REF!</v>
      </c>
      <c r="DX23" s="83" t="e">
        <f>COUNTIFS(#REF!,$B23,#REF!,"&gt;0")</f>
        <v>#REF!</v>
      </c>
      <c r="DY23" s="82" t="e">
        <f>SUMIF(#REF!,$B23,#REF!)</f>
        <v>#REF!</v>
      </c>
      <c r="DZ23" s="80" t="e">
        <f>COUNTIFS(#REF!,$B23,#REF!,"&gt;0")</f>
        <v>#REF!</v>
      </c>
      <c r="EA23" s="83" t="e">
        <f>SUMIF(#REF!,$B23,#REF!)</f>
        <v>#REF!</v>
      </c>
      <c r="EB23" s="83" t="e">
        <f>COUNTIFS(#REF!,$B23,#REF!,"&gt;0")</f>
        <v>#REF!</v>
      </c>
      <c r="EC23" s="82" t="e">
        <f>SUMIF(#REF!,$B23,#REF!)</f>
        <v>#REF!</v>
      </c>
      <c r="ED23" s="80" t="e">
        <f>COUNTIFS(#REF!,$B23,#REF!,"&gt;0")</f>
        <v>#REF!</v>
      </c>
      <c r="EE23" s="83" t="e">
        <f>SUMIF(#REF!,$B23,#REF!)</f>
        <v>#REF!</v>
      </c>
      <c r="EF23" s="83" t="e">
        <f>COUNTIFS(#REF!,$B23,#REF!,"&gt;0")</f>
        <v>#REF!</v>
      </c>
      <c r="EG23" s="82" t="e">
        <f>SUMIF(#REF!,$B23,#REF!)</f>
        <v>#REF!</v>
      </c>
      <c r="EH23" s="80" t="e">
        <f t="shared" si="162"/>
        <v>#REF!</v>
      </c>
      <c r="EI23" s="83" t="e">
        <f t="shared" si="163"/>
        <v>#REF!</v>
      </c>
      <c r="EJ23" s="83" t="e">
        <f t="shared" si="164"/>
        <v>#REF!</v>
      </c>
      <c r="EK23" s="82" t="e">
        <f t="shared" si="165"/>
        <v>#REF!</v>
      </c>
      <c r="EL23" s="83" t="e">
        <f>COUNTIFS(#REF!,$B23,#REF!,"&gt;0")</f>
        <v>#REF!</v>
      </c>
      <c r="EM23" s="82" t="e">
        <f>SUMIF(#REF!,$B23,#REF!)</f>
        <v>#REF!</v>
      </c>
      <c r="EN23" s="80" t="e">
        <f>COUNTIFS(#REF!,$B23,#REF!,"&gt;0")</f>
        <v>#REF!</v>
      </c>
      <c r="EO23" s="83" t="e">
        <f>SUMIF(#REF!,$B23,#REF!)</f>
        <v>#REF!</v>
      </c>
      <c r="EP23" s="83" t="e">
        <f>COUNTIFS(#REF!,$B23,#REF!,"&gt;0")</f>
        <v>#REF!</v>
      </c>
      <c r="EQ23" s="82" t="e">
        <f>SUMIF(#REF!,$B23,#REF!)</f>
        <v>#REF!</v>
      </c>
      <c r="ER23" s="80" t="e">
        <f>COUNTIFS(#REF!,$B23,#REF!,"&gt;0")</f>
        <v>#REF!</v>
      </c>
      <c r="ES23" s="83" t="e">
        <f>SUMIF(#REF!,$B23,#REF!)</f>
        <v>#REF!</v>
      </c>
      <c r="ET23" s="83" t="e">
        <f>COUNTIFS(#REF!,$B23,#REF!,"&gt;0")</f>
        <v>#REF!</v>
      </c>
      <c r="EU23" s="82" t="e">
        <f>SUMIF(#REF!,$B23,#REF!)</f>
        <v>#REF!</v>
      </c>
      <c r="EV23" s="80" t="e">
        <f>COUNTIFS(#REF!,$B23,#REF!,"&gt;0")</f>
        <v>#REF!</v>
      </c>
      <c r="EW23" s="83" t="e">
        <f>SUMIF(#REF!,$B23,#REF!)</f>
        <v>#REF!</v>
      </c>
      <c r="EX23" s="83" t="e">
        <f>COUNTIFS(#REF!,$B23,#REF!,"&gt;0")</f>
        <v>#REF!</v>
      </c>
      <c r="EY23" s="82" t="e">
        <f>SUMIF(#REF!,$B23,#REF!)</f>
        <v>#REF!</v>
      </c>
      <c r="EZ23" s="80" t="e">
        <f t="shared" si="166"/>
        <v>#REF!</v>
      </c>
      <c r="FA23" s="83" t="e">
        <f t="shared" si="167"/>
        <v>#REF!</v>
      </c>
      <c r="FB23" s="83" t="e">
        <f t="shared" si="168"/>
        <v>#REF!</v>
      </c>
      <c r="FC23" s="82" t="e">
        <f t="shared" si="169"/>
        <v>#REF!</v>
      </c>
      <c r="FD23" s="80" t="e">
        <f>COUNTIFS(#REF!,$B23,#REF!,"&gt;0")</f>
        <v>#REF!</v>
      </c>
      <c r="FE23" s="83" t="e">
        <f>SUMIF(#REF!,$B23,#REF!)</f>
        <v>#REF!</v>
      </c>
      <c r="FF23" s="83" t="e">
        <f>COUNTIFS(#REF!,$B23,#REF!,"&gt;0")</f>
        <v>#REF!</v>
      </c>
      <c r="FG23" s="82" t="e">
        <f>SUMIF(#REF!,$B23,#REF!)</f>
        <v>#REF!</v>
      </c>
      <c r="FH23" s="80" t="e">
        <f>COUNTIFS(#REF!,$B23,#REF!,"&gt;0")</f>
        <v>#REF!</v>
      </c>
      <c r="FI23" s="83" t="e">
        <f>SUMIF(#REF!,$B23,#REF!)</f>
        <v>#REF!</v>
      </c>
      <c r="FJ23" s="83" t="e">
        <f>COUNTIFS(#REF!,$B23,#REF!,"&gt;0")</f>
        <v>#REF!</v>
      </c>
      <c r="FK23" s="82" t="e">
        <f>SUMIF(#REF!,$B23,#REF!)</f>
        <v>#REF!</v>
      </c>
      <c r="FL23" s="80" t="e">
        <f>COUNTIFS(#REF!,$B23,#REF!,"&gt;0")</f>
        <v>#REF!</v>
      </c>
      <c r="FM23" s="83" t="e">
        <f>SUMIF(#REF!,$B23,#REF!)</f>
        <v>#REF!</v>
      </c>
      <c r="FN23" s="83" t="e">
        <f>COUNTIFS(#REF!,$B23,#REF!,"&gt;0")</f>
        <v>#REF!</v>
      </c>
      <c r="FO23" s="82" t="e">
        <f>SUMIF(#REF!,$B23,#REF!)</f>
        <v>#REF!</v>
      </c>
      <c r="FP23" s="80" t="e">
        <f t="shared" si="170"/>
        <v>#REF!</v>
      </c>
      <c r="FQ23" s="83" t="e">
        <f t="shared" si="171"/>
        <v>#REF!</v>
      </c>
      <c r="FR23" s="83" t="e">
        <f t="shared" si="172"/>
        <v>#REF!</v>
      </c>
      <c r="FS23" s="82" t="e">
        <f t="shared" si="173"/>
        <v>#REF!</v>
      </c>
      <c r="FT23" s="80" t="e">
        <f>COUNTIFS(#REF!,$B23,#REF!,"&gt;0")</f>
        <v>#REF!</v>
      </c>
      <c r="FU23" s="83" t="e">
        <f>SUMIF(#REF!,$B23,#REF!)</f>
        <v>#REF!</v>
      </c>
      <c r="FV23" s="83" t="e">
        <f>COUNTIFS(#REF!,$B23,#REF!,"&gt;0")</f>
        <v>#REF!</v>
      </c>
      <c r="FW23" s="82" t="e">
        <f>SUMIF(#REF!,$B23,#REF!)</f>
        <v>#REF!</v>
      </c>
      <c r="FX23" s="80" t="e">
        <f>COUNTIFS(#REF!,$B23,#REF!,"&gt;0")</f>
        <v>#REF!</v>
      </c>
      <c r="FY23" s="83" t="e">
        <f>SUMIF(#REF!,$B23,#REF!)</f>
        <v>#REF!</v>
      </c>
      <c r="FZ23" s="83" t="e">
        <f>COUNTIFS(#REF!,$B23,#REF!,"&gt;0")</f>
        <v>#REF!</v>
      </c>
      <c r="GA23" s="82" t="e">
        <f>SUMIF(#REF!,$B23,#REF!)</f>
        <v>#REF!</v>
      </c>
      <c r="GB23" s="80" t="e">
        <f>COUNTIFS(#REF!,$B23,#REF!,"&gt;0")</f>
        <v>#REF!</v>
      </c>
      <c r="GC23" s="83" t="e">
        <f>SUMIF(#REF!,$B23,#REF!)</f>
        <v>#REF!</v>
      </c>
      <c r="GD23" s="83" t="e">
        <f>COUNTIFS(#REF!,$B23,#REF!,"&gt;0")</f>
        <v>#REF!</v>
      </c>
      <c r="GE23" s="82" t="e">
        <f>SUMIF(#REF!,$B23,#REF!)</f>
        <v>#REF!</v>
      </c>
      <c r="GF23" s="80" t="e">
        <f t="shared" si="174"/>
        <v>#REF!</v>
      </c>
      <c r="GG23" s="83" t="e">
        <f t="shared" si="175"/>
        <v>#REF!</v>
      </c>
      <c r="GH23" s="83" t="e">
        <f t="shared" si="176"/>
        <v>#REF!</v>
      </c>
      <c r="GI23" s="82" t="e">
        <f t="shared" si="177"/>
        <v>#REF!</v>
      </c>
      <c r="GJ23" s="80" t="e">
        <f>COUNTIFS(#REF!,$B23,#REF!,"&gt;0")</f>
        <v>#REF!</v>
      </c>
      <c r="GK23" s="83" t="e">
        <f>SUMIF(#REF!,$B23,#REF!)</f>
        <v>#REF!</v>
      </c>
      <c r="GL23" s="83" t="e">
        <f>COUNTIFS(#REF!,$B23,#REF!,"&gt;0")</f>
        <v>#REF!</v>
      </c>
      <c r="GM23" s="82" t="e">
        <f>SUMIF(#REF!,$B23,#REF!)</f>
        <v>#REF!</v>
      </c>
      <c r="GN23" s="80" t="e">
        <f>COUNTIFS(#REF!,$B23,#REF!,"&gt;0")</f>
        <v>#REF!</v>
      </c>
      <c r="GO23" s="83" t="e">
        <f>SUMIF(#REF!,$B23,#REF!)</f>
        <v>#REF!</v>
      </c>
      <c r="GP23" s="83" t="e">
        <f>COUNTIFS(#REF!,$B23,#REF!,"&gt;0")</f>
        <v>#REF!</v>
      </c>
      <c r="GQ23" s="82" t="e">
        <f>SUMIF(#REF!,$B23,#REF!)</f>
        <v>#REF!</v>
      </c>
      <c r="GR23" s="80" t="e">
        <f>COUNTIFS(#REF!,$B23,#REF!,"&gt;0")</f>
        <v>#REF!</v>
      </c>
      <c r="GS23" s="83" t="e">
        <f>SUMIF(#REF!,$B23,#REF!)</f>
        <v>#REF!</v>
      </c>
      <c r="GT23" s="83" t="e">
        <f>COUNTIFS(#REF!,$B23,#REF!,"&gt;0")</f>
        <v>#REF!</v>
      </c>
      <c r="GU23" s="82" t="e">
        <f>SUMIF(#REF!,$B23,#REF!)</f>
        <v>#REF!</v>
      </c>
      <c r="GV23" s="80" t="e">
        <f t="shared" si="178"/>
        <v>#REF!</v>
      </c>
      <c r="GW23" s="83" t="e">
        <f t="shared" si="179"/>
        <v>#REF!</v>
      </c>
      <c r="GX23" s="83" t="e">
        <f t="shared" si="180"/>
        <v>#REF!</v>
      </c>
      <c r="GY23" s="82" t="e">
        <f t="shared" si="181"/>
        <v>#REF!</v>
      </c>
      <c r="GZ23" s="83" t="e">
        <f>COUNTIFS(#REF!,$B23,#REF!,"&gt;0")</f>
        <v>#REF!</v>
      </c>
      <c r="HA23" s="82" t="e">
        <f>SUMIF(#REF!,$B23,#REF!)</f>
        <v>#REF!</v>
      </c>
    </row>
    <row r="24" spans="1:209">
      <c r="A24" s="80" t="s">
        <v>52</v>
      </c>
      <c r="B24" s="81">
        <v>15</v>
      </c>
      <c r="C24" s="84" t="s">
        <v>45</v>
      </c>
      <c r="D24" s="80" t="e">
        <f t="shared" si="71"/>
        <v>#REF!</v>
      </c>
      <c r="E24" s="83" t="e">
        <f t="shared" si="41"/>
        <v>#REF!</v>
      </c>
      <c r="F24" s="83" t="e">
        <f t="shared" si="42"/>
        <v>#REF!</v>
      </c>
      <c r="G24" s="82" t="e">
        <f t="shared" si="43"/>
        <v>#REF!</v>
      </c>
      <c r="H24" s="80"/>
      <c r="I24" s="83" t="e">
        <f>SUMIF(#REF!,$B24,#REF!)</f>
        <v>#REF!</v>
      </c>
      <c r="J24" s="83"/>
      <c r="K24" s="82" t="e">
        <f>SUMIF(#REF!,$B24,#REF!)</f>
        <v>#REF!</v>
      </c>
      <c r="L24" s="80"/>
      <c r="M24" s="83" t="e">
        <f>SUMIF(#REF!,$B24,#REF!)</f>
        <v>#REF!</v>
      </c>
      <c r="N24" s="83"/>
      <c r="O24" s="82" t="e">
        <f>SUMIF(#REF!,$B24,#REF!)</f>
        <v>#REF!</v>
      </c>
      <c r="P24" s="80"/>
      <c r="Q24" s="83" t="e">
        <f>SUMIF(#REF!,$B24,#REF!)</f>
        <v>#REF!</v>
      </c>
      <c r="R24" s="83"/>
      <c r="S24" s="82" t="e">
        <f>SUMIF(#REF!,$B24,#REF!)</f>
        <v>#REF!</v>
      </c>
      <c r="T24" s="80" t="e">
        <f>COUNTIFS(#REF!,$B24,#REF!,"&gt;0")</f>
        <v>#REF!</v>
      </c>
      <c r="U24" s="83" t="e">
        <f>SUMIF(#REF!,$B24,#REF!)</f>
        <v>#REF!</v>
      </c>
      <c r="V24" s="83" t="e">
        <f>COUNTIFS(#REF!,$B24,#REF!,"&gt;0")</f>
        <v>#REF!</v>
      </c>
      <c r="W24" s="82" t="e">
        <f>SUMIF(#REF!,$B24,#REF!)</f>
        <v>#REF!</v>
      </c>
      <c r="X24" s="80"/>
      <c r="Y24" s="83" t="e">
        <f>SUMIF(#REF!,$B24,#REF!)</f>
        <v>#REF!</v>
      </c>
      <c r="Z24" s="83"/>
      <c r="AA24" s="82" t="e">
        <f>SUMIF(#REF!,$B24,#REF!)</f>
        <v>#REF!</v>
      </c>
      <c r="AB24" s="80"/>
      <c r="AC24" s="83" t="e">
        <f>SUMIF(#REF!,$B24,#REF!)</f>
        <v>#REF!</v>
      </c>
      <c r="AD24" s="83"/>
      <c r="AE24" s="82" t="e">
        <f>SUMIF(#REF!,$B24,#REF!)</f>
        <v>#REF!</v>
      </c>
      <c r="AF24" s="80"/>
      <c r="AG24" s="83" t="e">
        <f>SUMIF(#REF!,$B24,#REF!)</f>
        <v>#REF!</v>
      </c>
      <c r="AH24" s="83"/>
      <c r="AI24" s="82" t="e">
        <f>SUMIF(#REF!,$B24,#REF!)</f>
        <v>#REF!</v>
      </c>
      <c r="AJ24" s="80" t="e">
        <f>COUNTIFS(#REF!,$B24,#REF!,"&gt;0")</f>
        <v>#REF!</v>
      </c>
      <c r="AK24" s="83" t="e">
        <f>SUMIF(#REF!,$B24,#REF!)</f>
        <v>#REF!</v>
      </c>
      <c r="AL24" s="83" t="e">
        <f>COUNTIFS(#REF!,$B24,#REF!,"&gt;0")</f>
        <v>#REF!</v>
      </c>
      <c r="AM24" s="82" t="e">
        <f>SUMIF(#REF!,$B24,#REF!)</f>
        <v>#REF!</v>
      </c>
      <c r="AN24" s="80"/>
      <c r="AO24" s="83" t="e">
        <f>SUMIF(#REF!,$B24,#REF!)</f>
        <v>#REF!</v>
      </c>
      <c r="AP24" s="83"/>
      <c r="AQ24" s="82" t="e">
        <f>SUMIF(#REF!,$B24,#REF!)</f>
        <v>#REF!</v>
      </c>
      <c r="AR24" s="80"/>
      <c r="AS24" s="83" t="e">
        <f>SUMIF(#REF!,$B24,#REF!)</f>
        <v>#REF!</v>
      </c>
      <c r="AT24" s="83"/>
      <c r="AU24" s="82" t="e">
        <f>SUMIF(#REF!,$B24,#REF!)</f>
        <v>#REF!</v>
      </c>
      <c r="AV24" s="80"/>
      <c r="AW24" s="83" t="e">
        <f>SUMIF(#REF!,$B24,#REF!)</f>
        <v>#REF!</v>
      </c>
      <c r="AX24" s="83"/>
      <c r="AY24" s="82" t="e">
        <f>SUMIF(#REF!,$B24,#REF!)</f>
        <v>#REF!</v>
      </c>
      <c r="AZ24" s="80" t="e">
        <f>COUNTIFS(#REF!,$B24,#REF!,"&gt;0")</f>
        <v>#REF!</v>
      </c>
      <c r="BA24" s="83" t="e">
        <f>SUMIF(#REF!,$B24,#REF!)</f>
        <v>#REF!</v>
      </c>
      <c r="BB24" s="83" t="e">
        <f>COUNTIFS(#REF!,$B24,#REF!,"&gt;0")</f>
        <v>#REF!</v>
      </c>
      <c r="BC24" s="82" t="e">
        <f>SUMIF(#REF!,$B24,#REF!)</f>
        <v>#REF!</v>
      </c>
      <c r="BD24" s="80"/>
      <c r="BE24" s="83" t="e">
        <f>SUMIF(#REF!,$B24,#REF!)</f>
        <v>#REF!</v>
      </c>
      <c r="BF24" s="83"/>
      <c r="BG24" s="82" t="e">
        <f>SUMIF(#REF!,$B24,#REF!)</f>
        <v>#REF!</v>
      </c>
      <c r="BH24" s="80"/>
      <c r="BI24" s="83" t="e">
        <f>SUMIF(#REF!,$B24,#REF!)</f>
        <v>#REF!</v>
      </c>
      <c r="BJ24" s="83"/>
      <c r="BK24" s="82" t="e">
        <f>SUMIF(#REF!,$B24,#REF!)</f>
        <v>#REF!</v>
      </c>
      <c r="BL24" s="80"/>
      <c r="BM24" s="83" t="e">
        <f>SUMIF(#REF!,$B24,#REF!)</f>
        <v>#REF!</v>
      </c>
      <c r="BN24" s="83"/>
      <c r="BO24" s="82" t="e">
        <f>SUMIF(#REF!,$B24,#REF!)</f>
        <v>#REF!</v>
      </c>
      <c r="BP24" s="80" t="e">
        <f>COUNTIFS(#REF!,$B24,#REF!,"&gt;0")</f>
        <v>#REF!</v>
      </c>
      <c r="BQ24" s="83" t="e">
        <f>SUMIF(#REF!,$B24,#REF!)</f>
        <v>#REF!</v>
      </c>
      <c r="BR24" s="83" t="e">
        <f>COUNTIFS(#REF!,$B24,#REF!,"&gt;0")</f>
        <v>#REF!</v>
      </c>
      <c r="BS24" s="82" t="e">
        <f>SUMIF(#REF!,$B24,#REF!)</f>
        <v>#REF!</v>
      </c>
      <c r="BT24" s="83" t="e">
        <f>COUNTIFS(#REF!,$B24,#REF!,"&gt;0")</f>
        <v>#REF!</v>
      </c>
      <c r="BU24" s="82" t="e">
        <f>SUMIF(#REF!,$B24,#REF!)</f>
        <v>#REF!</v>
      </c>
      <c r="BV24" s="80" t="e">
        <f t="shared" si="72"/>
        <v>#REF!</v>
      </c>
      <c r="BW24" s="83" t="e">
        <f t="shared" si="149"/>
        <v>#REF!</v>
      </c>
      <c r="BX24" s="83" t="e">
        <f t="shared" si="45"/>
        <v>#REF!</v>
      </c>
      <c r="BY24" s="82" t="e">
        <f t="shared" si="46"/>
        <v>#REF!</v>
      </c>
      <c r="BZ24" s="80" t="e">
        <f>COUNTIFS(#REF!,$B24,#REF!,"&gt;0")</f>
        <v>#REF!</v>
      </c>
      <c r="CA24" s="83" t="e">
        <f>SUMIF(#REF!,$B24,#REF!)</f>
        <v>#REF!</v>
      </c>
      <c r="CB24" s="83" t="e">
        <f>COUNTIFS(#REF!,$B24,#REF!,"&gt;0")</f>
        <v>#REF!</v>
      </c>
      <c r="CC24" s="82" t="e">
        <f>SUMIF(#REF!,$B24,#REF!)</f>
        <v>#REF!</v>
      </c>
      <c r="CD24" s="80" t="e">
        <f>COUNTIFS(#REF!,$B24,#REF!,"&gt;0")</f>
        <v>#REF!</v>
      </c>
      <c r="CE24" s="83" t="e">
        <f>SUMIF(#REF!,$B24,#REF!)</f>
        <v>#REF!</v>
      </c>
      <c r="CF24" s="83" t="e">
        <f>COUNTIFS(#REF!,$B24,#REF!,"&gt;0")</f>
        <v>#REF!</v>
      </c>
      <c r="CG24" s="82" t="e">
        <f>SUMIF(#REF!,$B24,#REF!)</f>
        <v>#REF!</v>
      </c>
      <c r="CH24" s="80" t="e">
        <f>COUNTIFS(#REF!,$B24,#REF!,"&gt;0")</f>
        <v>#REF!</v>
      </c>
      <c r="CI24" s="83" t="e">
        <f>SUMIF(#REF!,$B24,#REF!)</f>
        <v>#REF!</v>
      </c>
      <c r="CJ24" s="83" t="e">
        <f>COUNTIFS(#REF!,$B24,#REF!,"&gt;0")</f>
        <v>#REF!</v>
      </c>
      <c r="CK24" s="82" t="e">
        <f>SUMIF(#REF!,$B24,#REF!)</f>
        <v>#REF!</v>
      </c>
      <c r="CL24" s="80" t="e">
        <f t="shared" si="150"/>
        <v>#REF!</v>
      </c>
      <c r="CM24" s="83" t="e">
        <f t="shared" si="151"/>
        <v>#REF!</v>
      </c>
      <c r="CN24" s="83" t="e">
        <f t="shared" si="152"/>
        <v>#REF!</v>
      </c>
      <c r="CO24" s="82" t="e">
        <f t="shared" si="153"/>
        <v>#REF!</v>
      </c>
      <c r="CP24" s="80" t="e">
        <f>COUNTIFS(#REF!,$B24,#REF!,"&gt;0")</f>
        <v>#REF!</v>
      </c>
      <c r="CQ24" s="83" t="e">
        <f>SUMIF(#REF!,$B24,#REF!)</f>
        <v>#REF!</v>
      </c>
      <c r="CR24" s="83" t="e">
        <f>COUNTIFS(#REF!,$B24,#REF!,"&gt;0")</f>
        <v>#REF!</v>
      </c>
      <c r="CS24" s="82" t="e">
        <f>SUMIF(#REF!,$B24,#REF!)</f>
        <v>#REF!</v>
      </c>
      <c r="CT24" s="80" t="e">
        <f>COUNTIFS(#REF!,$B24,#REF!,"&gt;0")</f>
        <v>#REF!</v>
      </c>
      <c r="CU24" s="83" t="e">
        <f>SUMIF(#REF!,$B24,#REF!)</f>
        <v>#REF!</v>
      </c>
      <c r="CV24" s="83" t="e">
        <f>COUNTIFS(#REF!,$B24,#REF!,"&gt;0")</f>
        <v>#REF!</v>
      </c>
      <c r="CW24" s="82" t="e">
        <f>SUMIF(#REF!,$B24,#REF!)</f>
        <v>#REF!</v>
      </c>
      <c r="CX24" s="80" t="e">
        <f>COUNTIFS(#REF!,$B24,#REF!,"&gt;0")</f>
        <v>#REF!</v>
      </c>
      <c r="CY24" s="83" t="e">
        <f>SUMIF(#REF!,$B24,#REF!)</f>
        <v>#REF!</v>
      </c>
      <c r="CZ24" s="83" t="e">
        <f>COUNTIFS(#REF!,$B24,#REF!,"&gt;0")</f>
        <v>#REF!</v>
      </c>
      <c r="DA24" s="82" t="e">
        <f>SUMIF(#REF!,$B24,#REF!)</f>
        <v>#REF!</v>
      </c>
      <c r="DB24" s="80" t="e">
        <f t="shared" si="154"/>
        <v>#REF!</v>
      </c>
      <c r="DC24" s="83" t="e">
        <f t="shared" si="155"/>
        <v>#REF!</v>
      </c>
      <c r="DD24" s="83" t="e">
        <f t="shared" si="156"/>
        <v>#REF!</v>
      </c>
      <c r="DE24" s="82" t="e">
        <f t="shared" si="157"/>
        <v>#REF!</v>
      </c>
      <c r="DF24" s="80" t="e">
        <f>COUNTIFS(#REF!,$B24,#REF!,"&gt;0")</f>
        <v>#REF!</v>
      </c>
      <c r="DG24" s="83" t="e">
        <f>SUMIF(#REF!,$B24,#REF!)</f>
        <v>#REF!</v>
      </c>
      <c r="DH24" s="83" t="e">
        <f>COUNTIFS(#REF!,$B24,#REF!,"&gt;0")</f>
        <v>#REF!</v>
      </c>
      <c r="DI24" s="82" t="e">
        <f>SUMIF(#REF!,$B24,#REF!)</f>
        <v>#REF!</v>
      </c>
      <c r="DJ24" s="80" t="e">
        <f>COUNTIFS(#REF!,$B24,#REF!,"&gt;0")</f>
        <v>#REF!</v>
      </c>
      <c r="DK24" s="83" t="e">
        <f>SUMIF(#REF!,$B24,#REF!)</f>
        <v>#REF!</v>
      </c>
      <c r="DL24" s="83" t="e">
        <f>COUNTIFS(#REF!,$B24,#REF!,"&gt;0")</f>
        <v>#REF!</v>
      </c>
      <c r="DM24" s="82" t="e">
        <f>SUMIF(#REF!,$B24,#REF!)</f>
        <v>#REF!</v>
      </c>
      <c r="DN24" s="80" t="e">
        <f>COUNTIFS(#REF!,$B24,#REF!,"&gt;0")</f>
        <v>#REF!</v>
      </c>
      <c r="DO24" s="83" t="e">
        <f>SUMIF(#REF!,$B24,#REF!)</f>
        <v>#REF!</v>
      </c>
      <c r="DP24" s="83" t="e">
        <f>COUNTIFS(#REF!,$B24,#REF!,"&gt;0")</f>
        <v>#REF!</v>
      </c>
      <c r="DQ24" s="82" t="e">
        <f>SUMIF(#REF!,$B24,#REF!)</f>
        <v>#REF!</v>
      </c>
      <c r="DR24" s="80" t="e">
        <f t="shared" si="158"/>
        <v>#REF!</v>
      </c>
      <c r="DS24" s="83" t="e">
        <f t="shared" si="159"/>
        <v>#REF!</v>
      </c>
      <c r="DT24" s="83" t="e">
        <f t="shared" si="160"/>
        <v>#REF!</v>
      </c>
      <c r="DU24" s="82" t="e">
        <f t="shared" si="161"/>
        <v>#REF!</v>
      </c>
      <c r="DV24" s="80" t="e">
        <f>COUNTIFS(#REF!,$B24,#REF!,"&gt;0")</f>
        <v>#REF!</v>
      </c>
      <c r="DW24" s="83" t="e">
        <f>SUMIF(#REF!,$B24,#REF!)</f>
        <v>#REF!</v>
      </c>
      <c r="DX24" s="83" t="e">
        <f>COUNTIFS(#REF!,$B24,#REF!,"&gt;0")</f>
        <v>#REF!</v>
      </c>
      <c r="DY24" s="82" t="e">
        <f>SUMIF(#REF!,$B24,#REF!)</f>
        <v>#REF!</v>
      </c>
      <c r="DZ24" s="80" t="e">
        <f>COUNTIFS(#REF!,$B24,#REF!,"&gt;0")</f>
        <v>#REF!</v>
      </c>
      <c r="EA24" s="83" t="e">
        <f>SUMIF(#REF!,$B24,#REF!)</f>
        <v>#REF!</v>
      </c>
      <c r="EB24" s="83" t="e">
        <f>COUNTIFS(#REF!,$B24,#REF!,"&gt;0")</f>
        <v>#REF!</v>
      </c>
      <c r="EC24" s="82" t="e">
        <f>SUMIF(#REF!,$B24,#REF!)</f>
        <v>#REF!</v>
      </c>
      <c r="ED24" s="80" t="e">
        <f>COUNTIFS(#REF!,$B24,#REF!,"&gt;0")</f>
        <v>#REF!</v>
      </c>
      <c r="EE24" s="83" t="e">
        <f>SUMIF(#REF!,$B24,#REF!)</f>
        <v>#REF!</v>
      </c>
      <c r="EF24" s="83" t="e">
        <f>COUNTIFS(#REF!,$B24,#REF!,"&gt;0")</f>
        <v>#REF!</v>
      </c>
      <c r="EG24" s="82" t="e">
        <f>SUMIF(#REF!,$B24,#REF!)</f>
        <v>#REF!</v>
      </c>
      <c r="EH24" s="80" t="e">
        <f t="shared" si="162"/>
        <v>#REF!</v>
      </c>
      <c r="EI24" s="83" t="e">
        <f t="shared" si="163"/>
        <v>#REF!</v>
      </c>
      <c r="EJ24" s="83" t="e">
        <f t="shared" si="164"/>
        <v>#REF!</v>
      </c>
      <c r="EK24" s="82" t="e">
        <f t="shared" si="165"/>
        <v>#REF!</v>
      </c>
      <c r="EL24" s="83" t="e">
        <f>COUNTIFS(#REF!,$B24,#REF!,"&gt;0")</f>
        <v>#REF!</v>
      </c>
      <c r="EM24" s="82" t="e">
        <f>SUMIF(#REF!,$B24,#REF!)</f>
        <v>#REF!</v>
      </c>
      <c r="EN24" s="80" t="e">
        <f>COUNTIFS(#REF!,$B24,#REF!,"&gt;0")</f>
        <v>#REF!</v>
      </c>
      <c r="EO24" s="83" t="e">
        <f>SUMIF(#REF!,$B24,#REF!)</f>
        <v>#REF!</v>
      </c>
      <c r="EP24" s="83" t="e">
        <f>COUNTIFS(#REF!,$B24,#REF!,"&gt;0")</f>
        <v>#REF!</v>
      </c>
      <c r="EQ24" s="82" t="e">
        <f>SUMIF(#REF!,$B24,#REF!)</f>
        <v>#REF!</v>
      </c>
      <c r="ER24" s="80" t="e">
        <f>COUNTIFS(#REF!,$B24,#REF!,"&gt;0")</f>
        <v>#REF!</v>
      </c>
      <c r="ES24" s="83" t="e">
        <f>SUMIF(#REF!,$B24,#REF!)</f>
        <v>#REF!</v>
      </c>
      <c r="ET24" s="83" t="e">
        <f>COUNTIFS(#REF!,$B24,#REF!,"&gt;0")</f>
        <v>#REF!</v>
      </c>
      <c r="EU24" s="82" t="e">
        <f>SUMIF(#REF!,$B24,#REF!)</f>
        <v>#REF!</v>
      </c>
      <c r="EV24" s="80" t="e">
        <f>COUNTIFS(#REF!,$B24,#REF!,"&gt;0")</f>
        <v>#REF!</v>
      </c>
      <c r="EW24" s="83" t="e">
        <f>SUMIF(#REF!,$B24,#REF!)</f>
        <v>#REF!</v>
      </c>
      <c r="EX24" s="83" t="e">
        <f>COUNTIFS(#REF!,$B24,#REF!,"&gt;0")</f>
        <v>#REF!</v>
      </c>
      <c r="EY24" s="82" t="e">
        <f>SUMIF(#REF!,$B24,#REF!)</f>
        <v>#REF!</v>
      </c>
      <c r="EZ24" s="80" t="e">
        <f t="shared" si="166"/>
        <v>#REF!</v>
      </c>
      <c r="FA24" s="83" t="e">
        <f t="shared" si="167"/>
        <v>#REF!</v>
      </c>
      <c r="FB24" s="83" t="e">
        <f t="shared" si="168"/>
        <v>#REF!</v>
      </c>
      <c r="FC24" s="82" t="e">
        <f t="shared" si="169"/>
        <v>#REF!</v>
      </c>
      <c r="FD24" s="80" t="e">
        <f>COUNTIFS(#REF!,$B24,#REF!,"&gt;0")</f>
        <v>#REF!</v>
      </c>
      <c r="FE24" s="83" t="e">
        <f>SUMIF(#REF!,$B24,#REF!)</f>
        <v>#REF!</v>
      </c>
      <c r="FF24" s="83" t="e">
        <f>COUNTIFS(#REF!,$B24,#REF!,"&gt;0")</f>
        <v>#REF!</v>
      </c>
      <c r="FG24" s="82" t="e">
        <f>SUMIF(#REF!,$B24,#REF!)</f>
        <v>#REF!</v>
      </c>
      <c r="FH24" s="80" t="e">
        <f>COUNTIFS(#REF!,$B24,#REF!,"&gt;0")</f>
        <v>#REF!</v>
      </c>
      <c r="FI24" s="83" t="e">
        <f>SUMIF(#REF!,$B24,#REF!)</f>
        <v>#REF!</v>
      </c>
      <c r="FJ24" s="83" t="e">
        <f>COUNTIFS(#REF!,$B24,#REF!,"&gt;0")</f>
        <v>#REF!</v>
      </c>
      <c r="FK24" s="82" t="e">
        <f>SUMIF(#REF!,$B24,#REF!)</f>
        <v>#REF!</v>
      </c>
      <c r="FL24" s="80" t="e">
        <f>COUNTIFS(#REF!,$B24,#REF!,"&gt;0")</f>
        <v>#REF!</v>
      </c>
      <c r="FM24" s="83" t="e">
        <f>SUMIF(#REF!,$B24,#REF!)</f>
        <v>#REF!</v>
      </c>
      <c r="FN24" s="83" t="e">
        <f>COUNTIFS(#REF!,$B24,#REF!,"&gt;0")</f>
        <v>#REF!</v>
      </c>
      <c r="FO24" s="82" t="e">
        <f>SUMIF(#REF!,$B24,#REF!)</f>
        <v>#REF!</v>
      </c>
      <c r="FP24" s="80" t="e">
        <f t="shared" si="170"/>
        <v>#REF!</v>
      </c>
      <c r="FQ24" s="83" t="e">
        <f t="shared" si="171"/>
        <v>#REF!</v>
      </c>
      <c r="FR24" s="83" t="e">
        <f t="shared" si="172"/>
        <v>#REF!</v>
      </c>
      <c r="FS24" s="82" t="e">
        <f t="shared" si="173"/>
        <v>#REF!</v>
      </c>
      <c r="FT24" s="80" t="e">
        <f>COUNTIFS(#REF!,$B24,#REF!,"&gt;0")</f>
        <v>#REF!</v>
      </c>
      <c r="FU24" s="83" t="e">
        <f>SUMIF(#REF!,$B24,#REF!)</f>
        <v>#REF!</v>
      </c>
      <c r="FV24" s="83" t="e">
        <f>COUNTIFS(#REF!,$B24,#REF!,"&gt;0")</f>
        <v>#REF!</v>
      </c>
      <c r="FW24" s="82" t="e">
        <f>SUMIF(#REF!,$B24,#REF!)</f>
        <v>#REF!</v>
      </c>
      <c r="FX24" s="80" t="e">
        <f>COUNTIFS(#REF!,$B24,#REF!,"&gt;0")</f>
        <v>#REF!</v>
      </c>
      <c r="FY24" s="83" t="e">
        <f>SUMIF(#REF!,$B24,#REF!)</f>
        <v>#REF!</v>
      </c>
      <c r="FZ24" s="83" t="e">
        <f>COUNTIFS(#REF!,$B24,#REF!,"&gt;0")</f>
        <v>#REF!</v>
      </c>
      <c r="GA24" s="82" t="e">
        <f>SUMIF(#REF!,$B24,#REF!)</f>
        <v>#REF!</v>
      </c>
      <c r="GB24" s="80" t="e">
        <f>COUNTIFS(#REF!,$B24,#REF!,"&gt;0")</f>
        <v>#REF!</v>
      </c>
      <c r="GC24" s="83" t="e">
        <f>SUMIF(#REF!,$B24,#REF!)</f>
        <v>#REF!</v>
      </c>
      <c r="GD24" s="83" t="e">
        <f>COUNTIFS(#REF!,$B24,#REF!,"&gt;0")</f>
        <v>#REF!</v>
      </c>
      <c r="GE24" s="82" t="e">
        <f>SUMIF(#REF!,$B24,#REF!)</f>
        <v>#REF!</v>
      </c>
      <c r="GF24" s="80" t="e">
        <f t="shared" si="174"/>
        <v>#REF!</v>
      </c>
      <c r="GG24" s="83" t="e">
        <f t="shared" si="175"/>
        <v>#REF!</v>
      </c>
      <c r="GH24" s="83" t="e">
        <f t="shared" si="176"/>
        <v>#REF!</v>
      </c>
      <c r="GI24" s="82" t="e">
        <f t="shared" si="177"/>
        <v>#REF!</v>
      </c>
      <c r="GJ24" s="80" t="e">
        <f>COUNTIFS(#REF!,$B24,#REF!,"&gt;0")</f>
        <v>#REF!</v>
      </c>
      <c r="GK24" s="83" t="e">
        <f>SUMIF(#REF!,$B24,#REF!)</f>
        <v>#REF!</v>
      </c>
      <c r="GL24" s="83" t="e">
        <f>COUNTIFS(#REF!,$B24,#REF!,"&gt;0")</f>
        <v>#REF!</v>
      </c>
      <c r="GM24" s="82" t="e">
        <f>SUMIF(#REF!,$B24,#REF!)</f>
        <v>#REF!</v>
      </c>
      <c r="GN24" s="80" t="e">
        <f>COUNTIFS(#REF!,$B24,#REF!,"&gt;0")</f>
        <v>#REF!</v>
      </c>
      <c r="GO24" s="83" t="e">
        <f>SUMIF(#REF!,$B24,#REF!)</f>
        <v>#REF!</v>
      </c>
      <c r="GP24" s="83" t="e">
        <f>COUNTIFS(#REF!,$B24,#REF!,"&gt;0")</f>
        <v>#REF!</v>
      </c>
      <c r="GQ24" s="82" t="e">
        <f>SUMIF(#REF!,$B24,#REF!)</f>
        <v>#REF!</v>
      </c>
      <c r="GR24" s="80" t="e">
        <f>COUNTIFS(#REF!,$B24,#REF!,"&gt;0")</f>
        <v>#REF!</v>
      </c>
      <c r="GS24" s="83" t="e">
        <f>SUMIF(#REF!,$B24,#REF!)</f>
        <v>#REF!</v>
      </c>
      <c r="GT24" s="83" t="e">
        <f>COUNTIFS(#REF!,$B24,#REF!,"&gt;0")</f>
        <v>#REF!</v>
      </c>
      <c r="GU24" s="82" t="e">
        <f>SUMIF(#REF!,$B24,#REF!)</f>
        <v>#REF!</v>
      </c>
      <c r="GV24" s="80" t="e">
        <f t="shared" si="178"/>
        <v>#REF!</v>
      </c>
      <c r="GW24" s="83" t="e">
        <f t="shared" si="179"/>
        <v>#REF!</v>
      </c>
      <c r="GX24" s="83" t="e">
        <f t="shared" si="180"/>
        <v>#REF!</v>
      </c>
      <c r="GY24" s="82" t="e">
        <f t="shared" si="181"/>
        <v>#REF!</v>
      </c>
      <c r="GZ24" s="83" t="e">
        <f>COUNTIFS(#REF!,$B24,#REF!,"&gt;0")</f>
        <v>#REF!</v>
      </c>
      <c r="HA24" s="82" t="e">
        <f>SUMIF(#REF!,$B24,#REF!)</f>
        <v>#REF!</v>
      </c>
    </row>
    <row r="25" spans="1:209" ht="25.5">
      <c r="A25" s="76" t="s">
        <v>53</v>
      </c>
      <c r="B25" s="77"/>
      <c r="C25" s="78" t="s">
        <v>54</v>
      </c>
      <c r="D25" s="76" t="e">
        <f t="shared" si="71"/>
        <v>#REF!</v>
      </c>
      <c r="E25" s="79" t="e">
        <f>SUM(U25,AK25,BA25,BQ25)</f>
        <v>#REF!</v>
      </c>
      <c r="F25" s="79" t="e">
        <f t="shared" si="42"/>
        <v>#REF!</v>
      </c>
      <c r="G25" s="78" t="e">
        <f t="shared" si="43"/>
        <v>#REF!</v>
      </c>
      <c r="H25" s="76">
        <f>SUM(H26,H29)</f>
        <v>0</v>
      </c>
      <c r="I25" s="79" t="e">
        <f t="shared" ref="I25:K25" si="182">SUM(I26,I29)</f>
        <v>#REF!</v>
      </c>
      <c r="J25" s="79">
        <f t="shared" si="182"/>
        <v>0</v>
      </c>
      <c r="K25" s="78" t="e">
        <f t="shared" si="182"/>
        <v>#REF!</v>
      </c>
      <c r="L25" s="76">
        <f>SUM(L26,L29)</f>
        <v>0</v>
      </c>
      <c r="M25" s="79" t="e">
        <f t="shared" ref="M25:O25" si="183">SUM(M26,M29)</f>
        <v>#REF!</v>
      </c>
      <c r="N25" s="79">
        <f t="shared" si="183"/>
        <v>0</v>
      </c>
      <c r="O25" s="78" t="e">
        <f t="shared" si="183"/>
        <v>#REF!</v>
      </c>
      <c r="P25" s="76">
        <f>SUM(P26,P29)</f>
        <v>0</v>
      </c>
      <c r="Q25" s="79" t="e">
        <f t="shared" ref="Q25:S25" si="184">SUM(Q26,Q29)</f>
        <v>#REF!</v>
      </c>
      <c r="R25" s="79">
        <f t="shared" si="184"/>
        <v>0</v>
      </c>
      <c r="S25" s="78" t="e">
        <f t="shared" si="184"/>
        <v>#REF!</v>
      </c>
      <c r="T25" s="76" t="e">
        <f>SUM(T26,T29)</f>
        <v>#REF!</v>
      </c>
      <c r="U25" s="79" t="e">
        <f t="shared" ref="U25:BU25" si="185">SUM(U26,U29)</f>
        <v>#REF!</v>
      </c>
      <c r="V25" s="79" t="e">
        <f t="shared" si="185"/>
        <v>#REF!</v>
      </c>
      <c r="W25" s="78" t="e">
        <f t="shared" si="185"/>
        <v>#REF!</v>
      </c>
      <c r="X25" s="76">
        <f>SUM(X26,X29)</f>
        <v>0</v>
      </c>
      <c r="Y25" s="79" t="e">
        <f t="shared" ref="Y25:AA25" si="186">SUM(Y26,Y29)</f>
        <v>#REF!</v>
      </c>
      <c r="Z25" s="79">
        <f t="shared" si="186"/>
        <v>0</v>
      </c>
      <c r="AA25" s="78" t="e">
        <f t="shared" si="186"/>
        <v>#REF!</v>
      </c>
      <c r="AB25" s="76">
        <f>SUM(AB26,AB29)</f>
        <v>0</v>
      </c>
      <c r="AC25" s="79" t="e">
        <f t="shared" ref="AC25:AE25" si="187">SUM(AC26,AC29)</f>
        <v>#REF!</v>
      </c>
      <c r="AD25" s="79">
        <f t="shared" si="187"/>
        <v>0</v>
      </c>
      <c r="AE25" s="78" t="e">
        <f t="shared" si="187"/>
        <v>#REF!</v>
      </c>
      <c r="AF25" s="76">
        <f>SUM(AF26,AF29)</f>
        <v>0</v>
      </c>
      <c r="AG25" s="79" t="e">
        <f t="shared" ref="AG25:AI25" si="188">SUM(AG26,AG29)</f>
        <v>#REF!</v>
      </c>
      <c r="AH25" s="79">
        <f t="shared" si="188"/>
        <v>0</v>
      </c>
      <c r="AI25" s="78" t="e">
        <f t="shared" si="188"/>
        <v>#REF!</v>
      </c>
      <c r="AJ25" s="76" t="e">
        <f t="shared" si="185"/>
        <v>#REF!</v>
      </c>
      <c r="AK25" s="79" t="e">
        <f t="shared" si="185"/>
        <v>#REF!</v>
      </c>
      <c r="AL25" s="79" t="e">
        <f t="shared" si="185"/>
        <v>#REF!</v>
      </c>
      <c r="AM25" s="78" t="e">
        <f t="shared" si="185"/>
        <v>#REF!</v>
      </c>
      <c r="AN25" s="76">
        <f>SUM(AN26,AN29)</f>
        <v>0</v>
      </c>
      <c r="AO25" s="79" t="e">
        <f t="shared" ref="AO25:AQ25" si="189">SUM(AO26,AO29)</f>
        <v>#REF!</v>
      </c>
      <c r="AP25" s="79">
        <f t="shared" si="189"/>
        <v>0</v>
      </c>
      <c r="AQ25" s="78" t="e">
        <f t="shared" si="189"/>
        <v>#REF!</v>
      </c>
      <c r="AR25" s="76">
        <f>SUM(AR26,AR29)</f>
        <v>0</v>
      </c>
      <c r="AS25" s="79" t="e">
        <f t="shared" ref="AS25:AU25" si="190">SUM(AS26,AS29)</f>
        <v>#REF!</v>
      </c>
      <c r="AT25" s="79">
        <f t="shared" si="190"/>
        <v>0</v>
      </c>
      <c r="AU25" s="78" t="e">
        <f t="shared" si="190"/>
        <v>#REF!</v>
      </c>
      <c r="AV25" s="76">
        <f>SUM(AV26,AV29)</f>
        <v>0</v>
      </c>
      <c r="AW25" s="79" t="e">
        <f t="shared" ref="AW25:AY25" si="191">SUM(AW26,AW29)</f>
        <v>#REF!</v>
      </c>
      <c r="AX25" s="79">
        <f t="shared" si="191"/>
        <v>0</v>
      </c>
      <c r="AY25" s="78" t="e">
        <f t="shared" si="191"/>
        <v>#REF!</v>
      </c>
      <c r="AZ25" s="76" t="e">
        <f t="shared" si="185"/>
        <v>#REF!</v>
      </c>
      <c r="BA25" s="79" t="e">
        <f t="shared" si="185"/>
        <v>#REF!</v>
      </c>
      <c r="BB25" s="79" t="e">
        <f t="shared" si="185"/>
        <v>#REF!</v>
      </c>
      <c r="BC25" s="78" t="e">
        <f t="shared" si="185"/>
        <v>#REF!</v>
      </c>
      <c r="BD25" s="76">
        <f>SUM(BD26,BD29)</f>
        <v>0</v>
      </c>
      <c r="BE25" s="79" t="e">
        <f t="shared" ref="BE25:BG25" si="192">SUM(BE26,BE29)</f>
        <v>#REF!</v>
      </c>
      <c r="BF25" s="79">
        <f t="shared" si="192"/>
        <v>0</v>
      </c>
      <c r="BG25" s="78" t="e">
        <f t="shared" si="192"/>
        <v>#REF!</v>
      </c>
      <c r="BH25" s="76">
        <f>SUM(BH26,BH29)</f>
        <v>0</v>
      </c>
      <c r="BI25" s="79" t="e">
        <f t="shared" ref="BI25:BK25" si="193">SUM(BI26,BI29)</f>
        <v>#REF!</v>
      </c>
      <c r="BJ25" s="79">
        <f t="shared" si="193"/>
        <v>0</v>
      </c>
      <c r="BK25" s="78" t="e">
        <f t="shared" si="193"/>
        <v>#REF!</v>
      </c>
      <c r="BL25" s="76">
        <f>SUM(BL26,BL29)</f>
        <v>0</v>
      </c>
      <c r="BM25" s="79" t="e">
        <f t="shared" ref="BM25:BO25" si="194">SUM(BM26,BM29)</f>
        <v>#REF!</v>
      </c>
      <c r="BN25" s="79">
        <f t="shared" si="194"/>
        <v>0</v>
      </c>
      <c r="BO25" s="78" t="e">
        <f t="shared" si="194"/>
        <v>#REF!</v>
      </c>
      <c r="BP25" s="76" t="e">
        <f t="shared" si="185"/>
        <v>#REF!</v>
      </c>
      <c r="BQ25" s="79" t="e">
        <f t="shared" si="185"/>
        <v>#REF!</v>
      </c>
      <c r="BR25" s="79" t="e">
        <f t="shared" si="185"/>
        <v>#REF!</v>
      </c>
      <c r="BS25" s="78" t="e">
        <f t="shared" si="185"/>
        <v>#REF!</v>
      </c>
      <c r="BT25" s="79" t="e">
        <f t="shared" si="185"/>
        <v>#REF!</v>
      </c>
      <c r="BU25" s="78" t="e">
        <f t="shared" si="185"/>
        <v>#REF!</v>
      </c>
      <c r="BV25" s="76" t="e">
        <f t="shared" si="72"/>
        <v>#REF!</v>
      </c>
      <c r="BW25" s="79" t="e">
        <f>SUM(CM25,DC25,DS25,EI25)</f>
        <v>#REF!</v>
      </c>
      <c r="BX25" s="79" t="e">
        <f t="shared" si="45"/>
        <v>#REF!</v>
      </c>
      <c r="BY25" s="78" t="e">
        <f t="shared" si="46"/>
        <v>#REF!</v>
      </c>
      <c r="BZ25" s="76" t="e">
        <f>SUM(BZ26,BZ29)</f>
        <v>#REF!</v>
      </c>
      <c r="CA25" s="79" t="e">
        <f t="shared" ref="CA25:CC25" si="195">SUM(CA26,CA29)</f>
        <v>#REF!</v>
      </c>
      <c r="CB25" s="79" t="e">
        <f t="shared" si="195"/>
        <v>#REF!</v>
      </c>
      <c r="CC25" s="78" t="e">
        <f t="shared" si="195"/>
        <v>#REF!</v>
      </c>
      <c r="CD25" s="76" t="e">
        <f>SUM(CD26,CD29)</f>
        <v>#REF!</v>
      </c>
      <c r="CE25" s="79" t="e">
        <f t="shared" ref="CE25:CG25" si="196">SUM(CE26,CE29)</f>
        <v>#REF!</v>
      </c>
      <c r="CF25" s="79" t="e">
        <f t="shared" si="196"/>
        <v>#REF!</v>
      </c>
      <c r="CG25" s="78" t="e">
        <f t="shared" si="196"/>
        <v>#REF!</v>
      </c>
      <c r="CH25" s="76" t="e">
        <f>SUM(CH26,CH29)</f>
        <v>#REF!</v>
      </c>
      <c r="CI25" s="79" t="e">
        <f t="shared" ref="CI25:CK25" si="197">SUM(CI26,CI29)</f>
        <v>#REF!</v>
      </c>
      <c r="CJ25" s="79" t="e">
        <f t="shared" si="197"/>
        <v>#REF!</v>
      </c>
      <c r="CK25" s="78" t="e">
        <f t="shared" si="197"/>
        <v>#REF!</v>
      </c>
      <c r="CL25" s="76" t="e">
        <f>SUM(CL26,CL29)</f>
        <v>#REF!</v>
      </c>
      <c r="CM25" s="79" t="e">
        <f t="shared" ref="CM25:CO25" si="198">SUM(CM26,CM29)</f>
        <v>#REF!</v>
      </c>
      <c r="CN25" s="79" t="e">
        <f t="shared" si="198"/>
        <v>#REF!</v>
      </c>
      <c r="CO25" s="78" t="e">
        <f t="shared" si="198"/>
        <v>#REF!</v>
      </c>
      <c r="CP25" s="76" t="e">
        <f>SUM(CP26,CP29)</f>
        <v>#REF!</v>
      </c>
      <c r="CQ25" s="79" t="e">
        <f t="shared" ref="CQ25:CS25" si="199">SUM(CQ26,CQ29)</f>
        <v>#REF!</v>
      </c>
      <c r="CR25" s="79" t="e">
        <f t="shared" si="199"/>
        <v>#REF!</v>
      </c>
      <c r="CS25" s="78" t="e">
        <f t="shared" si="199"/>
        <v>#REF!</v>
      </c>
      <c r="CT25" s="76" t="e">
        <f>SUM(CT26,CT29)</f>
        <v>#REF!</v>
      </c>
      <c r="CU25" s="79" t="e">
        <f t="shared" ref="CU25:CW25" si="200">SUM(CU26,CU29)</f>
        <v>#REF!</v>
      </c>
      <c r="CV25" s="79" t="e">
        <f t="shared" si="200"/>
        <v>#REF!</v>
      </c>
      <c r="CW25" s="78" t="e">
        <f t="shared" si="200"/>
        <v>#REF!</v>
      </c>
      <c r="CX25" s="76" t="e">
        <f>SUM(CX26,CX29)</f>
        <v>#REF!</v>
      </c>
      <c r="CY25" s="79" t="e">
        <f t="shared" ref="CY25:DE25" si="201">SUM(CY26,CY29)</f>
        <v>#REF!</v>
      </c>
      <c r="CZ25" s="79" t="e">
        <f t="shared" si="201"/>
        <v>#REF!</v>
      </c>
      <c r="DA25" s="78" t="e">
        <f t="shared" si="201"/>
        <v>#REF!</v>
      </c>
      <c r="DB25" s="76" t="e">
        <f t="shared" si="201"/>
        <v>#REF!</v>
      </c>
      <c r="DC25" s="79" t="e">
        <f t="shared" si="201"/>
        <v>#REF!</v>
      </c>
      <c r="DD25" s="79" t="e">
        <f t="shared" si="201"/>
        <v>#REF!</v>
      </c>
      <c r="DE25" s="78" t="e">
        <f t="shared" si="201"/>
        <v>#REF!</v>
      </c>
      <c r="DF25" s="76" t="e">
        <f>SUM(DF26,DF29)</f>
        <v>#REF!</v>
      </c>
      <c r="DG25" s="79" t="e">
        <f t="shared" ref="DG25:DI25" si="202">SUM(DG26,DG29)</f>
        <v>#REF!</v>
      </c>
      <c r="DH25" s="79" t="e">
        <f t="shared" si="202"/>
        <v>#REF!</v>
      </c>
      <c r="DI25" s="78" t="e">
        <f t="shared" si="202"/>
        <v>#REF!</v>
      </c>
      <c r="DJ25" s="76" t="e">
        <f>SUM(DJ26,DJ29)</f>
        <v>#REF!</v>
      </c>
      <c r="DK25" s="79" t="e">
        <f t="shared" ref="DK25:DM25" si="203">SUM(DK26,DK29)</f>
        <v>#REF!</v>
      </c>
      <c r="DL25" s="79" t="e">
        <f t="shared" si="203"/>
        <v>#REF!</v>
      </c>
      <c r="DM25" s="78" t="e">
        <f t="shared" si="203"/>
        <v>#REF!</v>
      </c>
      <c r="DN25" s="76" t="e">
        <f>SUM(DN26,DN29)</f>
        <v>#REF!</v>
      </c>
      <c r="DO25" s="79" t="e">
        <f t="shared" ref="DO25:DU25" si="204">SUM(DO26,DO29)</f>
        <v>#REF!</v>
      </c>
      <c r="DP25" s="79" t="e">
        <f t="shared" si="204"/>
        <v>#REF!</v>
      </c>
      <c r="DQ25" s="78" t="e">
        <f t="shared" si="204"/>
        <v>#REF!</v>
      </c>
      <c r="DR25" s="76" t="e">
        <f t="shared" si="204"/>
        <v>#REF!</v>
      </c>
      <c r="DS25" s="79" t="e">
        <f t="shared" si="204"/>
        <v>#REF!</v>
      </c>
      <c r="DT25" s="79" t="e">
        <f t="shared" si="204"/>
        <v>#REF!</v>
      </c>
      <c r="DU25" s="78" t="e">
        <f t="shared" si="204"/>
        <v>#REF!</v>
      </c>
      <c r="DV25" s="76" t="e">
        <f>SUM(DV26,DV29)</f>
        <v>#REF!</v>
      </c>
      <c r="DW25" s="79" t="e">
        <f t="shared" ref="DW25:DY25" si="205">SUM(DW26,DW29)</f>
        <v>#REF!</v>
      </c>
      <c r="DX25" s="79" t="e">
        <f t="shared" si="205"/>
        <v>#REF!</v>
      </c>
      <c r="DY25" s="78" t="e">
        <f t="shared" si="205"/>
        <v>#REF!</v>
      </c>
      <c r="DZ25" s="76" t="e">
        <f>SUM(DZ26,DZ29)</f>
        <v>#REF!</v>
      </c>
      <c r="EA25" s="79" t="e">
        <f t="shared" ref="EA25:EC25" si="206">SUM(EA26,EA29)</f>
        <v>#REF!</v>
      </c>
      <c r="EB25" s="79" t="e">
        <f t="shared" si="206"/>
        <v>#REF!</v>
      </c>
      <c r="EC25" s="78" t="e">
        <f t="shared" si="206"/>
        <v>#REF!</v>
      </c>
      <c r="ED25" s="76" t="e">
        <f>SUM(ED26,ED29)</f>
        <v>#REF!</v>
      </c>
      <c r="EE25" s="79" t="e">
        <f t="shared" ref="EE25:EM25" si="207">SUM(EE26,EE29)</f>
        <v>#REF!</v>
      </c>
      <c r="EF25" s="79" t="e">
        <f t="shared" si="207"/>
        <v>#REF!</v>
      </c>
      <c r="EG25" s="78" t="e">
        <f t="shared" si="207"/>
        <v>#REF!</v>
      </c>
      <c r="EH25" s="76" t="e">
        <f t="shared" si="207"/>
        <v>#REF!</v>
      </c>
      <c r="EI25" s="79" t="e">
        <f t="shared" si="207"/>
        <v>#REF!</v>
      </c>
      <c r="EJ25" s="79" t="e">
        <f t="shared" si="207"/>
        <v>#REF!</v>
      </c>
      <c r="EK25" s="78" t="e">
        <f t="shared" si="207"/>
        <v>#REF!</v>
      </c>
      <c r="EL25" s="79" t="e">
        <f t="shared" si="207"/>
        <v>#REF!</v>
      </c>
      <c r="EM25" s="78" t="e">
        <f t="shared" si="207"/>
        <v>#REF!</v>
      </c>
      <c r="EN25" s="76" t="e">
        <f>SUM(EN26,EN29)</f>
        <v>#REF!</v>
      </c>
      <c r="EO25" s="79" t="e">
        <f t="shared" ref="EO25:EQ25" si="208">SUM(EO26,EO29)</f>
        <v>#REF!</v>
      </c>
      <c r="EP25" s="79" t="e">
        <f t="shared" si="208"/>
        <v>#REF!</v>
      </c>
      <c r="EQ25" s="78" t="e">
        <f t="shared" si="208"/>
        <v>#REF!</v>
      </c>
      <c r="ER25" s="76" t="e">
        <f>SUM(ER26,ER29)</f>
        <v>#REF!</v>
      </c>
      <c r="ES25" s="79" t="e">
        <f t="shared" ref="ES25:EU25" si="209">SUM(ES26,ES29)</f>
        <v>#REF!</v>
      </c>
      <c r="ET25" s="79" t="e">
        <f t="shared" si="209"/>
        <v>#REF!</v>
      </c>
      <c r="EU25" s="78" t="e">
        <f t="shared" si="209"/>
        <v>#REF!</v>
      </c>
      <c r="EV25" s="76" t="e">
        <f>SUM(EV26,EV29)</f>
        <v>#REF!</v>
      </c>
      <c r="EW25" s="79" t="e">
        <f t="shared" ref="EW25:EY25" si="210">SUM(EW26,EW29)</f>
        <v>#REF!</v>
      </c>
      <c r="EX25" s="79" t="e">
        <f t="shared" si="210"/>
        <v>#REF!</v>
      </c>
      <c r="EY25" s="78" t="e">
        <f t="shared" si="210"/>
        <v>#REF!</v>
      </c>
      <c r="EZ25" s="76" t="e">
        <f>SUM(EZ26,EZ29)</f>
        <v>#REF!</v>
      </c>
      <c r="FA25" s="79" t="e">
        <f t="shared" ref="FA25:FC25" si="211">SUM(FA26,FA29)</f>
        <v>#REF!</v>
      </c>
      <c r="FB25" s="79" t="e">
        <f t="shared" si="211"/>
        <v>#REF!</v>
      </c>
      <c r="FC25" s="78" t="e">
        <f t="shared" si="211"/>
        <v>#REF!</v>
      </c>
      <c r="FD25" s="76" t="e">
        <f>SUM(FD26,FD29)</f>
        <v>#REF!</v>
      </c>
      <c r="FE25" s="79" t="e">
        <f t="shared" ref="FE25:FG25" si="212">SUM(FE26,FE29)</f>
        <v>#REF!</v>
      </c>
      <c r="FF25" s="79" t="e">
        <f t="shared" si="212"/>
        <v>#REF!</v>
      </c>
      <c r="FG25" s="78" t="e">
        <f t="shared" si="212"/>
        <v>#REF!</v>
      </c>
      <c r="FH25" s="76" t="e">
        <f>SUM(FH26,FH29)</f>
        <v>#REF!</v>
      </c>
      <c r="FI25" s="79" t="e">
        <f t="shared" ref="FI25:FK25" si="213">SUM(FI26,FI29)</f>
        <v>#REF!</v>
      </c>
      <c r="FJ25" s="79" t="e">
        <f t="shared" si="213"/>
        <v>#REF!</v>
      </c>
      <c r="FK25" s="78" t="e">
        <f t="shared" si="213"/>
        <v>#REF!</v>
      </c>
      <c r="FL25" s="76" t="e">
        <f>SUM(FL26,FL29)</f>
        <v>#REF!</v>
      </c>
      <c r="FM25" s="79" t="e">
        <f t="shared" ref="FM25:FS25" si="214">SUM(FM26,FM29)</f>
        <v>#REF!</v>
      </c>
      <c r="FN25" s="79" t="e">
        <f t="shared" si="214"/>
        <v>#REF!</v>
      </c>
      <c r="FO25" s="78" t="e">
        <f t="shared" si="214"/>
        <v>#REF!</v>
      </c>
      <c r="FP25" s="76" t="e">
        <f t="shared" si="214"/>
        <v>#REF!</v>
      </c>
      <c r="FQ25" s="79" t="e">
        <f t="shared" si="214"/>
        <v>#REF!</v>
      </c>
      <c r="FR25" s="79" t="e">
        <f t="shared" si="214"/>
        <v>#REF!</v>
      </c>
      <c r="FS25" s="78" t="e">
        <f t="shared" si="214"/>
        <v>#REF!</v>
      </c>
      <c r="FT25" s="76" t="e">
        <f>SUM(FT26,FT29)</f>
        <v>#REF!</v>
      </c>
      <c r="FU25" s="79" t="e">
        <f t="shared" ref="FU25:FW25" si="215">SUM(FU26,FU29)</f>
        <v>#REF!</v>
      </c>
      <c r="FV25" s="79" t="e">
        <f t="shared" si="215"/>
        <v>#REF!</v>
      </c>
      <c r="FW25" s="78" t="e">
        <f t="shared" si="215"/>
        <v>#REF!</v>
      </c>
      <c r="FX25" s="76" t="e">
        <f>SUM(FX26,FX29)</f>
        <v>#REF!</v>
      </c>
      <c r="FY25" s="79" t="e">
        <f t="shared" ref="FY25:GA25" si="216">SUM(FY26,FY29)</f>
        <v>#REF!</v>
      </c>
      <c r="FZ25" s="79" t="e">
        <f t="shared" si="216"/>
        <v>#REF!</v>
      </c>
      <c r="GA25" s="78" t="e">
        <f t="shared" si="216"/>
        <v>#REF!</v>
      </c>
      <c r="GB25" s="76" t="e">
        <f>SUM(GB26,GB29)</f>
        <v>#REF!</v>
      </c>
      <c r="GC25" s="79" t="e">
        <f t="shared" ref="GC25:GI25" si="217">SUM(GC26,GC29)</f>
        <v>#REF!</v>
      </c>
      <c r="GD25" s="79" t="e">
        <f t="shared" si="217"/>
        <v>#REF!</v>
      </c>
      <c r="GE25" s="78" t="e">
        <f t="shared" si="217"/>
        <v>#REF!</v>
      </c>
      <c r="GF25" s="76" t="e">
        <f t="shared" si="217"/>
        <v>#REF!</v>
      </c>
      <c r="GG25" s="79" t="e">
        <f t="shared" si="217"/>
        <v>#REF!</v>
      </c>
      <c r="GH25" s="79" t="e">
        <f t="shared" si="217"/>
        <v>#REF!</v>
      </c>
      <c r="GI25" s="78" t="e">
        <f t="shared" si="217"/>
        <v>#REF!</v>
      </c>
      <c r="GJ25" s="76" t="e">
        <f>SUM(GJ26,GJ29)</f>
        <v>#REF!</v>
      </c>
      <c r="GK25" s="79" t="e">
        <f t="shared" ref="GK25:GM25" si="218">SUM(GK26,GK29)</f>
        <v>#REF!</v>
      </c>
      <c r="GL25" s="79" t="e">
        <f t="shared" si="218"/>
        <v>#REF!</v>
      </c>
      <c r="GM25" s="78" t="e">
        <f t="shared" si="218"/>
        <v>#REF!</v>
      </c>
      <c r="GN25" s="76" t="e">
        <f>SUM(GN26,GN29)</f>
        <v>#REF!</v>
      </c>
      <c r="GO25" s="79" t="e">
        <f t="shared" ref="GO25:GQ25" si="219">SUM(GO26,GO29)</f>
        <v>#REF!</v>
      </c>
      <c r="GP25" s="79" t="e">
        <f t="shared" si="219"/>
        <v>#REF!</v>
      </c>
      <c r="GQ25" s="78" t="e">
        <f t="shared" si="219"/>
        <v>#REF!</v>
      </c>
      <c r="GR25" s="76" t="e">
        <f>SUM(GR26,GR29)</f>
        <v>#REF!</v>
      </c>
      <c r="GS25" s="79" t="e">
        <f t="shared" ref="GS25:HA25" si="220">SUM(GS26,GS29)</f>
        <v>#REF!</v>
      </c>
      <c r="GT25" s="79" t="e">
        <f t="shared" si="220"/>
        <v>#REF!</v>
      </c>
      <c r="GU25" s="78" t="e">
        <f t="shared" si="220"/>
        <v>#REF!</v>
      </c>
      <c r="GV25" s="76" t="e">
        <f t="shared" si="220"/>
        <v>#REF!</v>
      </c>
      <c r="GW25" s="79" t="e">
        <f t="shared" si="220"/>
        <v>#REF!</v>
      </c>
      <c r="GX25" s="79" t="e">
        <f t="shared" si="220"/>
        <v>#REF!</v>
      </c>
      <c r="GY25" s="78" t="e">
        <f t="shared" si="220"/>
        <v>#REF!</v>
      </c>
      <c r="GZ25" s="79" t="e">
        <f t="shared" si="220"/>
        <v>#REF!</v>
      </c>
      <c r="HA25" s="78" t="e">
        <f t="shared" si="220"/>
        <v>#REF!</v>
      </c>
    </row>
    <row r="26" spans="1:209">
      <c r="A26" s="85" t="s">
        <v>55</v>
      </c>
      <c r="B26" s="86"/>
      <c r="C26" s="87" t="s">
        <v>56</v>
      </c>
      <c r="D26" s="85" t="e">
        <f t="shared" si="71"/>
        <v>#REF!</v>
      </c>
      <c r="E26" s="88" t="e">
        <f t="shared" si="41"/>
        <v>#REF!</v>
      </c>
      <c r="F26" s="88" t="e">
        <f t="shared" si="42"/>
        <v>#REF!</v>
      </c>
      <c r="G26" s="87" t="e">
        <f t="shared" si="43"/>
        <v>#REF!</v>
      </c>
      <c r="H26" s="85">
        <f>SUM(H27,H28)</f>
        <v>0</v>
      </c>
      <c r="I26" s="88" t="e">
        <f t="shared" ref="I26:K26" si="221">SUM(I27,I28)</f>
        <v>#REF!</v>
      </c>
      <c r="J26" s="88">
        <f t="shared" si="221"/>
        <v>0</v>
      </c>
      <c r="K26" s="87" t="e">
        <f t="shared" si="221"/>
        <v>#REF!</v>
      </c>
      <c r="L26" s="85">
        <f>SUM(L27,L28)</f>
        <v>0</v>
      </c>
      <c r="M26" s="88" t="e">
        <f t="shared" ref="M26:O26" si="222">SUM(M27,M28)</f>
        <v>#REF!</v>
      </c>
      <c r="N26" s="88">
        <f t="shared" si="222"/>
        <v>0</v>
      </c>
      <c r="O26" s="87" t="e">
        <f t="shared" si="222"/>
        <v>#REF!</v>
      </c>
      <c r="P26" s="85">
        <f>SUM(P27,P28)</f>
        <v>0</v>
      </c>
      <c r="Q26" s="88" t="e">
        <f t="shared" ref="Q26:S26" si="223">SUM(Q27,Q28)</f>
        <v>#REF!</v>
      </c>
      <c r="R26" s="88">
        <f t="shared" si="223"/>
        <v>0</v>
      </c>
      <c r="S26" s="87" t="e">
        <f t="shared" si="223"/>
        <v>#REF!</v>
      </c>
      <c r="T26" s="85" t="e">
        <f>SUM(T27,T28)</f>
        <v>#REF!</v>
      </c>
      <c r="U26" s="88" t="e">
        <f t="shared" ref="U26:BU26" si="224">SUM(U27,U28)</f>
        <v>#REF!</v>
      </c>
      <c r="V26" s="88" t="e">
        <f t="shared" si="224"/>
        <v>#REF!</v>
      </c>
      <c r="W26" s="87" t="e">
        <f t="shared" si="224"/>
        <v>#REF!</v>
      </c>
      <c r="X26" s="85">
        <f>SUM(X27,X28)</f>
        <v>0</v>
      </c>
      <c r="Y26" s="88" t="e">
        <f t="shared" ref="Y26:AA26" si="225">SUM(Y27,Y28)</f>
        <v>#REF!</v>
      </c>
      <c r="Z26" s="88">
        <f t="shared" si="225"/>
        <v>0</v>
      </c>
      <c r="AA26" s="87" t="e">
        <f t="shared" si="225"/>
        <v>#REF!</v>
      </c>
      <c r="AB26" s="85">
        <f>SUM(AB27,AB28)</f>
        <v>0</v>
      </c>
      <c r="AC26" s="88" t="e">
        <f t="shared" ref="AC26:AE26" si="226">SUM(AC27,AC28)</f>
        <v>#REF!</v>
      </c>
      <c r="AD26" s="88">
        <f t="shared" si="226"/>
        <v>0</v>
      </c>
      <c r="AE26" s="87" t="e">
        <f t="shared" si="226"/>
        <v>#REF!</v>
      </c>
      <c r="AF26" s="85">
        <f>SUM(AF27,AF28)</f>
        <v>0</v>
      </c>
      <c r="AG26" s="88" t="e">
        <f t="shared" ref="AG26:AI26" si="227">SUM(AG27,AG28)</f>
        <v>#REF!</v>
      </c>
      <c r="AH26" s="88">
        <f t="shared" si="227"/>
        <v>0</v>
      </c>
      <c r="AI26" s="87" t="e">
        <f t="shared" si="227"/>
        <v>#REF!</v>
      </c>
      <c r="AJ26" s="85" t="e">
        <f t="shared" si="224"/>
        <v>#REF!</v>
      </c>
      <c r="AK26" s="88" t="e">
        <f t="shared" si="224"/>
        <v>#REF!</v>
      </c>
      <c r="AL26" s="88" t="e">
        <f t="shared" si="224"/>
        <v>#REF!</v>
      </c>
      <c r="AM26" s="87" t="e">
        <f t="shared" si="224"/>
        <v>#REF!</v>
      </c>
      <c r="AN26" s="85">
        <f>SUM(AN27,AN28)</f>
        <v>0</v>
      </c>
      <c r="AO26" s="88" t="e">
        <f t="shared" ref="AO26:AQ26" si="228">SUM(AO27,AO28)</f>
        <v>#REF!</v>
      </c>
      <c r="AP26" s="88">
        <f t="shared" si="228"/>
        <v>0</v>
      </c>
      <c r="AQ26" s="87" t="e">
        <f t="shared" si="228"/>
        <v>#REF!</v>
      </c>
      <c r="AR26" s="85">
        <f>SUM(AR27,AR28)</f>
        <v>0</v>
      </c>
      <c r="AS26" s="88" t="e">
        <f t="shared" ref="AS26:AU26" si="229">SUM(AS27,AS28)</f>
        <v>#REF!</v>
      </c>
      <c r="AT26" s="88">
        <f t="shared" si="229"/>
        <v>0</v>
      </c>
      <c r="AU26" s="87" t="e">
        <f t="shared" si="229"/>
        <v>#REF!</v>
      </c>
      <c r="AV26" s="85">
        <f>SUM(AV27,AV28)</f>
        <v>0</v>
      </c>
      <c r="AW26" s="88" t="e">
        <f t="shared" ref="AW26:AY26" si="230">SUM(AW27,AW28)</f>
        <v>#REF!</v>
      </c>
      <c r="AX26" s="88">
        <f t="shared" si="230"/>
        <v>0</v>
      </c>
      <c r="AY26" s="87" t="e">
        <f t="shared" si="230"/>
        <v>#REF!</v>
      </c>
      <c r="AZ26" s="85" t="e">
        <f t="shared" si="224"/>
        <v>#REF!</v>
      </c>
      <c r="BA26" s="88" t="e">
        <f t="shared" si="224"/>
        <v>#REF!</v>
      </c>
      <c r="BB26" s="88" t="e">
        <f t="shared" si="224"/>
        <v>#REF!</v>
      </c>
      <c r="BC26" s="87" t="e">
        <f t="shared" si="224"/>
        <v>#REF!</v>
      </c>
      <c r="BD26" s="85">
        <f>SUM(BD27,BD28)</f>
        <v>0</v>
      </c>
      <c r="BE26" s="88" t="e">
        <f t="shared" ref="BE26:BG26" si="231">SUM(BE27,BE28)</f>
        <v>#REF!</v>
      </c>
      <c r="BF26" s="88">
        <f t="shared" si="231"/>
        <v>0</v>
      </c>
      <c r="BG26" s="87" t="e">
        <f t="shared" si="231"/>
        <v>#REF!</v>
      </c>
      <c r="BH26" s="85">
        <f>SUM(BH27,BH28)</f>
        <v>0</v>
      </c>
      <c r="BI26" s="88" t="e">
        <f t="shared" ref="BI26:BK26" si="232">SUM(BI27,BI28)</f>
        <v>#REF!</v>
      </c>
      <c r="BJ26" s="88">
        <f t="shared" si="232"/>
        <v>0</v>
      </c>
      <c r="BK26" s="87" t="e">
        <f t="shared" si="232"/>
        <v>#REF!</v>
      </c>
      <c r="BL26" s="85">
        <f>SUM(BL27,BL28)</f>
        <v>0</v>
      </c>
      <c r="BM26" s="88" t="e">
        <f t="shared" ref="BM26:BO26" si="233">SUM(BM27,BM28)</f>
        <v>#REF!</v>
      </c>
      <c r="BN26" s="88">
        <f t="shared" si="233"/>
        <v>0</v>
      </c>
      <c r="BO26" s="87" t="e">
        <f t="shared" si="233"/>
        <v>#REF!</v>
      </c>
      <c r="BP26" s="85" t="e">
        <f t="shared" si="224"/>
        <v>#REF!</v>
      </c>
      <c r="BQ26" s="88" t="e">
        <f t="shared" si="224"/>
        <v>#REF!</v>
      </c>
      <c r="BR26" s="88" t="e">
        <f t="shared" si="224"/>
        <v>#REF!</v>
      </c>
      <c r="BS26" s="87" t="e">
        <f t="shared" si="224"/>
        <v>#REF!</v>
      </c>
      <c r="BT26" s="88" t="e">
        <f t="shared" si="224"/>
        <v>#REF!</v>
      </c>
      <c r="BU26" s="87" t="e">
        <f t="shared" si="224"/>
        <v>#REF!</v>
      </c>
      <c r="BV26" s="85" t="e">
        <f t="shared" si="72"/>
        <v>#REF!</v>
      </c>
      <c r="BW26" s="88" t="e">
        <f t="shared" ref="BW26:BW31" si="234">SUM(CM26,DC26,DS26,EI26)</f>
        <v>#REF!</v>
      </c>
      <c r="BX26" s="88" t="e">
        <f t="shared" si="45"/>
        <v>#REF!</v>
      </c>
      <c r="BY26" s="87" t="e">
        <f t="shared" si="46"/>
        <v>#REF!</v>
      </c>
      <c r="BZ26" s="85" t="e">
        <f>SUM(BZ27,BZ28)</f>
        <v>#REF!</v>
      </c>
      <c r="CA26" s="88" t="e">
        <f t="shared" ref="CA26:CC26" si="235">SUM(CA27,CA28)</f>
        <v>#REF!</v>
      </c>
      <c r="CB26" s="88" t="e">
        <f t="shared" si="235"/>
        <v>#REF!</v>
      </c>
      <c r="CC26" s="87" t="e">
        <f t="shared" si="235"/>
        <v>#REF!</v>
      </c>
      <c r="CD26" s="85" t="e">
        <f>SUM(CD27,CD28)</f>
        <v>#REF!</v>
      </c>
      <c r="CE26" s="88" t="e">
        <f t="shared" ref="CE26:CG26" si="236">SUM(CE27,CE28)</f>
        <v>#REF!</v>
      </c>
      <c r="CF26" s="88" t="e">
        <f t="shared" si="236"/>
        <v>#REF!</v>
      </c>
      <c r="CG26" s="87" t="e">
        <f t="shared" si="236"/>
        <v>#REF!</v>
      </c>
      <c r="CH26" s="85" t="e">
        <f>SUM(CH27,CH28)</f>
        <v>#REF!</v>
      </c>
      <c r="CI26" s="88" t="e">
        <f t="shared" ref="CI26:CK26" si="237">SUM(CI27,CI28)</f>
        <v>#REF!</v>
      </c>
      <c r="CJ26" s="88" t="e">
        <f t="shared" si="237"/>
        <v>#REF!</v>
      </c>
      <c r="CK26" s="87" t="e">
        <f t="shared" si="237"/>
        <v>#REF!</v>
      </c>
      <c r="CL26" s="85" t="e">
        <f>SUM(CL27,CL28)</f>
        <v>#REF!</v>
      </c>
      <c r="CM26" s="88" t="e">
        <f t="shared" ref="CM26:CO26" si="238">SUM(CM27,CM28)</f>
        <v>#REF!</v>
      </c>
      <c r="CN26" s="88" t="e">
        <f t="shared" si="238"/>
        <v>#REF!</v>
      </c>
      <c r="CO26" s="87" t="e">
        <f t="shared" si="238"/>
        <v>#REF!</v>
      </c>
      <c r="CP26" s="85" t="e">
        <f>SUM(CP27,CP28)</f>
        <v>#REF!</v>
      </c>
      <c r="CQ26" s="88" t="e">
        <f t="shared" ref="CQ26:CS26" si="239">SUM(CQ27,CQ28)</f>
        <v>#REF!</v>
      </c>
      <c r="CR26" s="88" t="e">
        <f t="shared" si="239"/>
        <v>#REF!</v>
      </c>
      <c r="CS26" s="87" t="e">
        <f t="shared" si="239"/>
        <v>#REF!</v>
      </c>
      <c r="CT26" s="85" t="e">
        <f>SUM(CT27,CT28)</f>
        <v>#REF!</v>
      </c>
      <c r="CU26" s="88" t="e">
        <f t="shared" ref="CU26:CW26" si="240">SUM(CU27,CU28)</f>
        <v>#REF!</v>
      </c>
      <c r="CV26" s="88" t="e">
        <f t="shared" si="240"/>
        <v>#REF!</v>
      </c>
      <c r="CW26" s="87" t="e">
        <f t="shared" si="240"/>
        <v>#REF!</v>
      </c>
      <c r="CX26" s="85" t="e">
        <f>SUM(CX27,CX28)</f>
        <v>#REF!</v>
      </c>
      <c r="CY26" s="88" t="e">
        <f t="shared" ref="CY26:DE26" si="241">SUM(CY27,CY28)</f>
        <v>#REF!</v>
      </c>
      <c r="CZ26" s="88" t="e">
        <f t="shared" si="241"/>
        <v>#REF!</v>
      </c>
      <c r="DA26" s="87" t="e">
        <f t="shared" si="241"/>
        <v>#REF!</v>
      </c>
      <c r="DB26" s="85" t="e">
        <f t="shared" si="241"/>
        <v>#REF!</v>
      </c>
      <c r="DC26" s="88" t="e">
        <f t="shared" si="241"/>
        <v>#REF!</v>
      </c>
      <c r="DD26" s="88" t="e">
        <f t="shared" si="241"/>
        <v>#REF!</v>
      </c>
      <c r="DE26" s="87" t="e">
        <f t="shared" si="241"/>
        <v>#REF!</v>
      </c>
      <c r="DF26" s="85" t="e">
        <f>SUM(DF27,DF28)</f>
        <v>#REF!</v>
      </c>
      <c r="DG26" s="88" t="e">
        <f t="shared" ref="DG26:DI26" si="242">SUM(DG27,DG28)</f>
        <v>#REF!</v>
      </c>
      <c r="DH26" s="88" t="e">
        <f t="shared" si="242"/>
        <v>#REF!</v>
      </c>
      <c r="DI26" s="87" t="e">
        <f t="shared" si="242"/>
        <v>#REF!</v>
      </c>
      <c r="DJ26" s="85" t="e">
        <f>SUM(DJ27,DJ28)</f>
        <v>#REF!</v>
      </c>
      <c r="DK26" s="88" t="e">
        <f t="shared" ref="DK26:DM26" si="243">SUM(DK27,DK28)</f>
        <v>#REF!</v>
      </c>
      <c r="DL26" s="88" t="e">
        <f t="shared" si="243"/>
        <v>#REF!</v>
      </c>
      <c r="DM26" s="87" t="e">
        <f t="shared" si="243"/>
        <v>#REF!</v>
      </c>
      <c r="DN26" s="85" t="e">
        <f>SUM(DN27,DN28)</f>
        <v>#REF!</v>
      </c>
      <c r="DO26" s="88" t="e">
        <f t="shared" ref="DO26:DU26" si="244">SUM(DO27,DO28)</f>
        <v>#REF!</v>
      </c>
      <c r="DP26" s="88" t="e">
        <f t="shared" si="244"/>
        <v>#REF!</v>
      </c>
      <c r="DQ26" s="87" t="e">
        <f t="shared" si="244"/>
        <v>#REF!</v>
      </c>
      <c r="DR26" s="85" t="e">
        <f t="shared" si="244"/>
        <v>#REF!</v>
      </c>
      <c r="DS26" s="88" t="e">
        <f t="shared" si="244"/>
        <v>#REF!</v>
      </c>
      <c r="DT26" s="88" t="e">
        <f t="shared" si="244"/>
        <v>#REF!</v>
      </c>
      <c r="DU26" s="87" t="e">
        <f t="shared" si="244"/>
        <v>#REF!</v>
      </c>
      <c r="DV26" s="85" t="e">
        <f>SUM(DV27,DV28)</f>
        <v>#REF!</v>
      </c>
      <c r="DW26" s="88" t="e">
        <f t="shared" ref="DW26:DY26" si="245">SUM(DW27,DW28)</f>
        <v>#REF!</v>
      </c>
      <c r="DX26" s="88" t="e">
        <f t="shared" si="245"/>
        <v>#REF!</v>
      </c>
      <c r="DY26" s="87" t="e">
        <f t="shared" si="245"/>
        <v>#REF!</v>
      </c>
      <c r="DZ26" s="85" t="e">
        <f>SUM(DZ27,DZ28)</f>
        <v>#REF!</v>
      </c>
      <c r="EA26" s="88" t="e">
        <f t="shared" ref="EA26:EC26" si="246">SUM(EA27,EA28)</f>
        <v>#REF!</v>
      </c>
      <c r="EB26" s="88" t="e">
        <f t="shared" si="246"/>
        <v>#REF!</v>
      </c>
      <c r="EC26" s="87" t="e">
        <f t="shared" si="246"/>
        <v>#REF!</v>
      </c>
      <c r="ED26" s="85" t="e">
        <f>SUM(ED27,ED28)</f>
        <v>#REF!</v>
      </c>
      <c r="EE26" s="88" t="e">
        <f t="shared" ref="EE26:EM26" si="247">SUM(EE27,EE28)</f>
        <v>#REF!</v>
      </c>
      <c r="EF26" s="88" t="e">
        <f t="shared" si="247"/>
        <v>#REF!</v>
      </c>
      <c r="EG26" s="87" t="e">
        <f t="shared" si="247"/>
        <v>#REF!</v>
      </c>
      <c r="EH26" s="85" t="e">
        <f t="shared" si="247"/>
        <v>#REF!</v>
      </c>
      <c r="EI26" s="88" t="e">
        <f t="shared" si="247"/>
        <v>#REF!</v>
      </c>
      <c r="EJ26" s="88" t="e">
        <f t="shared" si="247"/>
        <v>#REF!</v>
      </c>
      <c r="EK26" s="87" t="e">
        <f t="shared" si="247"/>
        <v>#REF!</v>
      </c>
      <c r="EL26" s="88" t="e">
        <f t="shared" si="247"/>
        <v>#REF!</v>
      </c>
      <c r="EM26" s="87" t="e">
        <f t="shared" si="247"/>
        <v>#REF!</v>
      </c>
      <c r="EN26" s="85" t="e">
        <f>SUM(EN27,EN28)</f>
        <v>#REF!</v>
      </c>
      <c r="EO26" s="88" t="e">
        <f t="shared" ref="EO26:EQ26" si="248">SUM(EO27,EO28)</f>
        <v>#REF!</v>
      </c>
      <c r="EP26" s="88" t="e">
        <f t="shared" si="248"/>
        <v>#REF!</v>
      </c>
      <c r="EQ26" s="87" t="e">
        <f t="shared" si="248"/>
        <v>#REF!</v>
      </c>
      <c r="ER26" s="85" t="e">
        <f>SUM(ER27,ER28)</f>
        <v>#REF!</v>
      </c>
      <c r="ES26" s="88" t="e">
        <f t="shared" ref="ES26:EU26" si="249">SUM(ES27,ES28)</f>
        <v>#REF!</v>
      </c>
      <c r="ET26" s="88" t="e">
        <f t="shared" si="249"/>
        <v>#REF!</v>
      </c>
      <c r="EU26" s="87" t="e">
        <f t="shared" si="249"/>
        <v>#REF!</v>
      </c>
      <c r="EV26" s="85" t="e">
        <f>SUM(EV27,EV28)</f>
        <v>#REF!</v>
      </c>
      <c r="EW26" s="88" t="e">
        <f t="shared" ref="EW26:EY26" si="250">SUM(EW27,EW28)</f>
        <v>#REF!</v>
      </c>
      <c r="EX26" s="88" t="e">
        <f t="shared" si="250"/>
        <v>#REF!</v>
      </c>
      <c r="EY26" s="87" t="e">
        <f t="shared" si="250"/>
        <v>#REF!</v>
      </c>
      <c r="EZ26" s="85" t="e">
        <f>SUM(EZ27,EZ28)</f>
        <v>#REF!</v>
      </c>
      <c r="FA26" s="88" t="e">
        <f t="shared" ref="FA26:FC26" si="251">SUM(FA27,FA28)</f>
        <v>#REF!</v>
      </c>
      <c r="FB26" s="88" t="e">
        <f t="shared" si="251"/>
        <v>#REF!</v>
      </c>
      <c r="FC26" s="87" t="e">
        <f t="shared" si="251"/>
        <v>#REF!</v>
      </c>
      <c r="FD26" s="85" t="e">
        <f>SUM(FD27,FD28)</f>
        <v>#REF!</v>
      </c>
      <c r="FE26" s="88" t="e">
        <f t="shared" ref="FE26:FG26" si="252">SUM(FE27,FE28)</f>
        <v>#REF!</v>
      </c>
      <c r="FF26" s="88" t="e">
        <f t="shared" si="252"/>
        <v>#REF!</v>
      </c>
      <c r="FG26" s="87" t="e">
        <f t="shared" si="252"/>
        <v>#REF!</v>
      </c>
      <c r="FH26" s="85" t="e">
        <f>SUM(FH27,FH28)</f>
        <v>#REF!</v>
      </c>
      <c r="FI26" s="88" t="e">
        <f t="shared" ref="FI26:FK26" si="253">SUM(FI27,FI28)</f>
        <v>#REF!</v>
      </c>
      <c r="FJ26" s="88" t="e">
        <f t="shared" si="253"/>
        <v>#REF!</v>
      </c>
      <c r="FK26" s="87" t="e">
        <f t="shared" si="253"/>
        <v>#REF!</v>
      </c>
      <c r="FL26" s="85" t="e">
        <f>SUM(FL27,FL28)</f>
        <v>#REF!</v>
      </c>
      <c r="FM26" s="88" t="e">
        <f t="shared" ref="FM26:FS26" si="254">SUM(FM27,FM28)</f>
        <v>#REF!</v>
      </c>
      <c r="FN26" s="88" t="e">
        <f t="shared" si="254"/>
        <v>#REF!</v>
      </c>
      <c r="FO26" s="87" t="e">
        <f t="shared" si="254"/>
        <v>#REF!</v>
      </c>
      <c r="FP26" s="85" t="e">
        <f t="shared" si="254"/>
        <v>#REF!</v>
      </c>
      <c r="FQ26" s="88" t="e">
        <f t="shared" si="254"/>
        <v>#REF!</v>
      </c>
      <c r="FR26" s="88" t="e">
        <f t="shared" si="254"/>
        <v>#REF!</v>
      </c>
      <c r="FS26" s="87" t="e">
        <f t="shared" si="254"/>
        <v>#REF!</v>
      </c>
      <c r="FT26" s="85" t="e">
        <f>SUM(FT27,FT28)</f>
        <v>#REF!</v>
      </c>
      <c r="FU26" s="88" t="e">
        <f t="shared" ref="FU26:FW26" si="255">SUM(FU27,FU28)</f>
        <v>#REF!</v>
      </c>
      <c r="FV26" s="88" t="e">
        <f t="shared" si="255"/>
        <v>#REF!</v>
      </c>
      <c r="FW26" s="87" t="e">
        <f t="shared" si="255"/>
        <v>#REF!</v>
      </c>
      <c r="FX26" s="85" t="e">
        <f>SUM(FX27,FX28)</f>
        <v>#REF!</v>
      </c>
      <c r="FY26" s="88" t="e">
        <f t="shared" ref="FY26:GA26" si="256">SUM(FY27,FY28)</f>
        <v>#REF!</v>
      </c>
      <c r="FZ26" s="88" t="e">
        <f t="shared" si="256"/>
        <v>#REF!</v>
      </c>
      <c r="GA26" s="87" t="e">
        <f t="shared" si="256"/>
        <v>#REF!</v>
      </c>
      <c r="GB26" s="85" t="e">
        <f>SUM(GB27,GB28)</f>
        <v>#REF!</v>
      </c>
      <c r="GC26" s="88" t="e">
        <f t="shared" ref="GC26:GI26" si="257">SUM(GC27,GC28)</f>
        <v>#REF!</v>
      </c>
      <c r="GD26" s="88" t="e">
        <f t="shared" si="257"/>
        <v>#REF!</v>
      </c>
      <c r="GE26" s="87" t="e">
        <f t="shared" si="257"/>
        <v>#REF!</v>
      </c>
      <c r="GF26" s="85" t="e">
        <f t="shared" si="257"/>
        <v>#REF!</v>
      </c>
      <c r="GG26" s="88" t="e">
        <f t="shared" si="257"/>
        <v>#REF!</v>
      </c>
      <c r="GH26" s="88" t="e">
        <f t="shared" si="257"/>
        <v>#REF!</v>
      </c>
      <c r="GI26" s="87" t="e">
        <f t="shared" si="257"/>
        <v>#REF!</v>
      </c>
      <c r="GJ26" s="85" t="e">
        <f>SUM(GJ27,GJ28)</f>
        <v>#REF!</v>
      </c>
      <c r="GK26" s="88" t="e">
        <f t="shared" ref="GK26:GM26" si="258">SUM(GK27,GK28)</f>
        <v>#REF!</v>
      </c>
      <c r="GL26" s="88" t="e">
        <f t="shared" si="258"/>
        <v>#REF!</v>
      </c>
      <c r="GM26" s="87" t="e">
        <f t="shared" si="258"/>
        <v>#REF!</v>
      </c>
      <c r="GN26" s="85" t="e">
        <f>SUM(GN27,GN28)</f>
        <v>#REF!</v>
      </c>
      <c r="GO26" s="88" t="e">
        <f t="shared" ref="GO26:GQ26" si="259">SUM(GO27,GO28)</f>
        <v>#REF!</v>
      </c>
      <c r="GP26" s="88" t="e">
        <f t="shared" si="259"/>
        <v>#REF!</v>
      </c>
      <c r="GQ26" s="87" t="e">
        <f t="shared" si="259"/>
        <v>#REF!</v>
      </c>
      <c r="GR26" s="85" t="e">
        <f>SUM(GR27,GR28)</f>
        <v>#REF!</v>
      </c>
      <c r="GS26" s="88" t="e">
        <f t="shared" ref="GS26:HA26" si="260">SUM(GS27,GS28)</f>
        <v>#REF!</v>
      </c>
      <c r="GT26" s="88" t="e">
        <f t="shared" si="260"/>
        <v>#REF!</v>
      </c>
      <c r="GU26" s="87" t="e">
        <f t="shared" si="260"/>
        <v>#REF!</v>
      </c>
      <c r="GV26" s="85" t="e">
        <f t="shared" si="260"/>
        <v>#REF!</v>
      </c>
      <c r="GW26" s="88" t="e">
        <f t="shared" si="260"/>
        <v>#REF!</v>
      </c>
      <c r="GX26" s="88" t="e">
        <f t="shared" si="260"/>
        <v>#REF!</v>
      </c>
      <c r="GY26" s="87" t="e">
        <f t="shared" si="260"/>
        <v>#REF!</v>
      </c>
      <c r="GZ26" s="88" t="e">
        <f t="shared" si="260"/>
        <v>#REF!</v>
      </c>
      <c r="HA26" s="87" t="e">
        <f t="shared" si="260"/>
        <v>#REF!</v>
      </c>
    </row>
    <row r="27" spans="1:209" s="95" customFormat="1">
      <c r="A27" s="89" t="s">
        <v>57</v>
      </c>
      <c r="B27" s="90">
        <v>16</v>
      </c>
      <c r="C27" s="91" t="s">
        <v>58</v>
      </c>
      <c r="D27" s="92" t="e">
        <f t="shared" si="71"/>
        <v>#REF!</v>
      </c>
      <c r="E27" s="93" t="e">
        <f t="shared" si="41"/>
        <v>#REF!</v>
      </c>
      <c r="F27" s="93" t="e">
        <f t="shared" si="42"/>
        <v>#REF!</v>
      </c>
      <c r="G27" s="94" t="e">
        <f t="shared" si="43"/>
        <v>#REF!</v>
      </c>
      <c r="H27" s="92"/>
      <c r="I27" s="93" t="e">
        <f>SUMIF(#REF!,$B27,#REF!)</f>
        <v>#REF!</v>
      </c>
      <c r="J27" s="93"/>
      <c r="K27" s="94" t="e">
        <f>SUMIF(#REF!,$B27,#REF!)</f>
        <v>#REF!</v>
      </c>
      <c r="L27" s="92"/>
      <c r="M27" s="93" t="e">
        <f>SUMIF(#REF!,$B27,#REF!)</f>
        <v>#REF!</v>
      </c>
      <c r="N27" s="93"/>
      <c r="O27" s="94" t="e">
        <f>SUMIF(#REF!,$B27,#REF!)</f>
        <v>#REF!</v>
      </c>
      <c r="P27" s="92"/>
      <c r="Q27" s="93" t="e">
        <f>SUMIF(#REF!,$B27,#REF!)</f>
        <v>#REF!</v>
      </c>
      <c r="R27" s="93"/>
      <c r="S27" s="94" t="e">
        <f>SUMIF(#REF!,$B27,#REF!)</f>
        <v>#REF!</v>
      </c>
      <c r="T27" s="92" t="e">
        <f>COUNTIFS(#REF!,$B27,#REF!,"&gt;0")</f>
        <v>#REF!</v>
      </c>
      <c r="U27" s="93" t="e">
        <f>SUMIF(#REF!,$B27,#REF!)</f>
        <v>#REF!</v>
      </c>
      <c r="V27" s="93" t="e">
        <f>COUNTIFS(#REF!,$B27,#REF!,"&gt;0")</f>
        <v>#REF!</v>
      </c>
      <c r="W27" s="94" t="e">
        <f>SUMIF(#REF!,$B27,#REF!)</f>
        <v>#REF!</v>
      </c>
      <c r="X27" s="92"/>
      <c r="Y27" s="93" t="e">
        <f>SUMIF(#REF!,$B27,#REF!)</f>
        <v>#REF!</v>
      </c>
      <c r="Z27" s="93"/>
      <c r="AA27" s="94" t="e">
        <f>SUMIF(#REF!,$B27,#REF!)</f>
        <v>#REF!</v>
      </c>
      <c r="AB27" s="92"/>
      <c r="AC27" s="93" t="e">
        <f>SUMIF(#REF!,$B27,#REF!)</f>
        <v>#REF!</v>
      </c>
      <c r="AD27" s="93"/>
      <c r="AE27" s="94" t="e">
        <f>SUMIF(#REF!,$B27,#REF!)</f>
        <v>#REF!</v>
      </c>
      <c r="AF27" s="92"/>
      <c r="AG27" s="93" t="e">
        <f>SUMIF(#REF!,$B27,#REF!)</f>
        <v>#REF!</v>
      </c>
      <c r="AH27" s="93"/>
      <c r="AI27" s="94" t="e">
        <f>SUMIF(#REF!,$B27,#REF!)</f>
        <v>#REF!</v>
      </c>
      <c r="AJ27" s="92" t="e">
        <f>COUNTIFS(#REF!,$B27,#REF!,"&gt;0")</f>
        <v>#REF!</v>
      </c>
      <c r="AK27" s="93" t="e">
        <f>SUMIF(#REF!,$B27,#REF!)</f>
        <v>#REF!</v>
      </c>
      <c r="AL27" s="93" t="e">
        <f>COUNTIFS(#REF!,$B27,#REF!,"&gt;0")</f>
        <v>#REF!</v>
      </c>
      <c r="AM27" s="94" t="e">
        <f>SUMIF(#REF!,$B27,#REF!)</f>
        <v>#REF!</v>
      </c>
      <c r="AN27" s="92"/>
      <c r="AO27" s="93" t="e">
        <f>SUMIF(#REF!,$B27,#REF!)</f>
        <v>#REF!</v>
      </c>
      <c r="AP27" s="93"/>
      <c r="AQ27" s="94" t="e">
        <f>SUMIF(#REF!,$B27,#REF!)</f>
        <v>#REF!</v>
      </c>
      <c r="AR27" s="92"/>
      <c r="AS27" s="93" t="e">
        <f>SUMIF(#REF!,$B27,#REF!)</f>
        <v>#REF!</v>
      </c>
      <c r="AT27" s="93"/>
      <c r="AU27" s="94" t="e">
        <f>SUMIF(#REF!,$B27,#REF!)</f>
        <v>#REF!</v>
      </c>
      <c r="AV27" s="92"/>
      <c r="AW27" s="93" t="e">
        <f>SUMIF(#REF!,$B27,#REF!)</f>
        <v>#REF!</v>
      </c>
      <c r="AX27" s="93"/>
      <c r="AY27" s="94" t="e">
        <f>SUMIF(#REF!,$B27,#REF!)</f>
        <v>#REF!</v>
      </c>
      <c r="AZ27" s="92" t="e">
        <f>COUNTIFS(#REF!,$B27,#REF!,"&gt;0")</f>
        <v>#REF!</v>
      </c>
      <c r="BA27" s="93" t="e">
        <f>SUMIF(#REF!,$B27,#REF!)</f>
        <v>#REF!</v>
      </c>
      <c r="BB27" s="93" t="e">
        <f>COUNTIFS(#REF!,$B27,#REF!,"&gt;0")</f>
        <v>#REF!</v>
      </c>
      <c r="BC27" s="94" t="e">
        <f>SUMIF(#REF!,$B27,#REF!)</f>
        <v>#REF!</v>
      </c>
      <c r="BD27" s="92"/>
      <c r="BE27" s="93" t="e">
        <f>SUMIF(#REF!,$B27,#REF!)</f>
        <v>#REF!</v>
      </c>
      <c r="BF27" s="93"/>
      <c r="BG27" s="94" t="e">
        <f>SUMIF(#REF!,$B27,#REF!)</f>
        <v>#REF!</v>
      </c>
      <c r="BH27" s="92"/>
      <c r="BI27" s="93" t="e">
        <f>SUMIF(#REF!,$B27,#REF!)</f>
        <v>#REF!</v>
      </c>
      <c r="BJ27" s="93"/>
      <c r="BK27" s="94" t="e">
        <f>SUMIF(#REF!,$B27,#REF!)</f>
        <v>#REF!</v>
      </c>
      <c r="BL27" s="92"/>
      <c r="BM27" s="93" t="e">
        <f>SUMIF(#REF!,$B27,#REF!)</f>
        <v>#REF!</v>
      </c>
      <c r="BN27" s="93"/>
      <c r="BO27" s="94" t="e">
        <f>SUMIF(#REF!,$B27,#REF!)</f>
        <v>#REF!</v>
      </c>
      <c r="BP27" s="92" t="e">
        <f>COUNTIFS(#REF!,$B27,#REF!,"&gt;0")</f>
        <v>#REF!</v>
      </c>
      <c r="BQ27" s="93" t="e">
        <f>SUMIF(#REF!,$B27,#REF!)</f>
        <v>#REF!</v>
      </c>
      <c r="BR27" s="93" t="e">
        <f>COUNTIFS(#REF!,$B27,#REF!,"&gt;0")</f>
        <v>#REF!</v>
      </c>
      <c r="BS27" s="94" t="e">
        <f>SUMIF(#REF!,$B27,#REF!)</f>
        <v>#REF!</v>
      </c>
      <c r="BT27" s="93" t="e">
        <f>COUNTIFS(#REF!,$B27,#REF!,"&gt;0")</f>
        <v>#REF!</v>
      </c>
      <c r="BU27" s="94" t="e">
        <f>SUMIF(#REF!,$B27,#REF!)</f>
        <v>#REF!</v>
      </c>
      <c r="BV27" s="92" t="e">
        <f t="shared" si="72"/>
        <v>#REF!</v>
      </c>
      <c r="BW27" s="93" t="e">
        <f t="shared" si="234"/>
        <v>#REF!</v>
      </c>
      <c r="BX27" s="93" t="e">
        <f t="shared" si="45"/>
        <v>#REF!</v>
      </c>
      <c r="BY27" s="94" t="e">
        <f t="shared" si="46"/>
        <v>#REF!</v>
      </c>
      <c r="BZ27" s="92" t="e">
        <f>COUNTIFS(#REF!,$B27,#REF!,"&gt;0")</f>
        <v>#REF!</v>
      </c>
      <c r="CA27" s="93" t="e">
        <f>SUMIF(#REF!,$B27,#REF!)</f>
        <v>#REF!</v>
      </c>
      <c r="CB27" s="93" t="e">
        <f>COUNTIFS(#REF!,$B27,#REF!,"&gt;0")</f>
        <v>#REF!</v>
      </c>
      <c r="CC27" s="94" t="e">
        <f>SUMIF(#REF!,$B27,#REF!)</f>
        <v>#REF!</v>
      </c>
      <c r="CD27" s="92" t="e">
        <f>COUNTIFS(#REF!,$B27,#REF!,"&gt;0")</f>
        <v>#REF!</v>
      </c>
      <c r="CE27" s="93" t="e">
        <f>SUMIF(#REF!,$B27,#REF!)</f>
        <v>#REF!</v>
      </c>
      <c r="CF27" s="93" t="e">
        <f>COUNTIFS(#REF!,$B27,#REF!,"&gt;0")</f>
        <v>#REF!</v>
      </c>
      <c r="CG27" s="94" t="e">
        <f>SUMIF(#REF!,$B27,#REF!)</f>
        <v>#REF!</v>
      </c>
      <c r="CH27" s="92" t="e">
        <f>COUNTIFS(#REF!,$B27,#REF!,"&gt;0")</f>
        <v>#REF!</v>
      </c>
      <c r="CI27" s="93" t="e">
        <f>SUMIF(#REF!,$B27,#REF!)</f>
        <v>#REF!</v>
      </c>
      <c r="CJ27" s="93" t="e">
        <f>COUNTIFS(#REF!,$B27,#REF!,"&gt;0")</f>
        <v>#REF!</v>
      </c>
      <c r="CK27" s="94" t="e">
        <f>SUMIF(#REF!,$B27,#REF!)</f>
        <v>#REF!</v>
      </c>
      <c r="CL27" s="92" t="e">
        <f t="shared" ref="CL27:CL28" si="261">BZ27+CD27+CH27</f>
        <v>#REF!</v>
      </c>
      <c r="CM27" s="93" t="e">
        <f t="shared" ref="CM27:CM28" si="262">CA27+CE27+CI27</f>
        <v>#REF!</v>
      </c>
      <c r="CN27" s="93" t="e">
        <f t="shared" ref="CN27:CN28" si="263">CB27+CF27+CJ27</f>
        <v>#REF!</v>
      </c>
      <c r="CO27" s="94" t="e">
        <f t="shared" ref="CO27:CO28" si="264">CC27+CG27+CK27</f>
        <v>#REF!</v>
      </c>
      <c r="CP27" s="92" t="e">
        <f>COUNTIFS(#REF!,$B27,#REF!,"&gt;0")</f>
        <v>#REF!</v>
      </c>
      <c r="CQ27" s="93" t="e">
        <f>SUMIF(#REF!,$B27,#REF!)</f>
        <v>#REF!</v>
      </c>
      <c r="CR27" s="93" t="e">
        <f>COUNTIFS(#REF!,$B27,#REF!,"&gt;0")</f>
        <v>#REF!</v>
      </c>
      <c r="CS27" s="94" t="e">
        <f>SUMIF(#REF!,$B27,#REF!)</f>
        <v>#REF!</v>
      </c>
      <c r="CT27" s="92" t="e">
        <f>COUNTIFS(#REF!,$B27,#REF!,"&gt;0")</f>
        <v>#REF!</v>
      </c>
      <c r="CU27" s="93" t="e">
        <f>SUMIF(#REF!,$B27,#REF!)</f>
        <v>#REF!</v>
      </c>
      <c r="CV27" s="93" t="e">
        <f>COUNTIFS(#REF!,$B27,#REF!,"&gt;0")</f>
        <v>#REF!</v>
      </c>
      <c r="CW27" s="94" t="e">
        <f>SUMIF(#REF!,$B27,#REF!)</f>
        <v>#REF!</v>
      </c>
      <c r="CX27" s="92" t="e">
        <f>COUNTIFS(#REF!,$B27,#REF!,"&gt;0")</f>
        <v>#REF!</v>
      </c>
      <c r="CY27" s="93" t="e">
        <f>SUMIF(#REF!,$B27,#REF!)</f>
        <v>#REF!</v>
      </c>
      <c r="CZ27" s="93" t="e">
        <f>COUNTIFS(#REF!,$B27,#REF!,"&gt;0")</f>
        <v>#REF!</v>
      </c>
      <c r="DA27" s="94" t="e">
        <f>SUMIF(#REF!,$B27,#REF!)</f>
        <v>#REF!</v>
      </c>
      <c r="DB27" s="92" t="e">
        <f t="shared" ref="DB27:DB28" si="265">CP27+CT27+CX27</f>
        <v>#REF!</v>
      </c>
      <c r="DC27" s="93" t="e">
        <f t="shared" ref="DC27:DC28" si="266">CQ27+CU27+CY27</f>
        <v>#REF!</v>
      </c>
      <c r="DD27" s="93" t="e">
        <f t="shared" ref="DD27:DD28" si="267">CR27+CV27+CZ27</f>
        <v>#REF!</v>
      </c>
      <c r="DE27" s="94" t="e">
        <f t="shared" ref="DE27:DE28" si="268">CS27+CW27+DA27</f>
        <v>#REF!</v>
      </c>
      <c r="DF27" s="92" t="e">
        <f>COUNTIFS(#REF!,$B27,#REF!,"&gt;0")</f>
        <v>#REF!</v>
      </c>
      <c r="DG27" s="93" t="e">
        <f>SUMIF(#REF!,$B27,#REF!)</f>
        <v>#REF!</v>
      </c>
      <c r="DH27" s="93" t="e">
        <f>COUNTIFS(#REF!,$B27,#REF!,"&gt;0")</f>
        <v>#REF!</v>
      </c>
      <c r="DI27" s="94" t="e">
        <f>SUMIF(#REF!,$B27,#REF!)</f>
        <v>#REF!</v>
      </c>
      <c r="DJ27" s="92" t="e">
        <f>COUNTIFS(#REF!,$B27,#REF!,"&gt;0")</f>
        <v>#REF!</v>
      </c>
      <c r="DK27" s="93" t="e">
        <f>SUMIF(#REF!,$B27,#REF!)</f>
        <v>#REF!</v>
      </c>
      <c r="DL27" s="93" t="e">
        <f>COUNTIFS(#REF!,$B27,#REF!,"&gt;0")</f>
        <v>#REF!</v>
      </c>
      <c r="DM27" s="94" t="e">
        <f>SUMIF(#REF!,$B27,#REF!)</f>
        <v>#REF!</v>
      </c>
      <c r="DN27" s="92" t="e">
        <f>COUNTIFS(#REF!,$B27,#REF!,"&gt;0")</f>
        <v>#REF!</v>
      </c>
      <c r="DO27" s="93" t="e">
        <f>SUMIF(#REF!,$B27,#REF!)</f>
        <v>#REF!</v>
      </c>
      <c r="DP27" s="93" t="e">
        <f>COUNTIFS(#REF!,$B27,#REF!,"&gt;0")</f>
        <v>#REF!</v>
      </c>
      <c r="DQ27" s="94" t="e">
        <f>SUMIF(#REF!,$B27,#REF!)</f>
        <v>#REF!</v>
      </c>
      <c r="DR27" s="92" t="e">
        <f t="shared" ref="DR27:DR28" si="269">DF27+DJ27+DN27</f>
        <v>#REF!</v>
      </c>
      <c r="DS27" s="93" t="e">
        <f t="shared" ref="DS27:DS28" si="270">DG27+DK27+DO27</f>
        <v>#REF!</v>
      </c>
      <c r="DT27" s="93" t="e">
        <f t="shared" ref="DT27:DT28" si="271">DH27+DL27+DP27</f>
        <v>#REF!</v>
      </c>
      <c r="DU27" s="94" t="e">
        <f t="shared" ref="DU27:DU28" si="272">DI27+DM27+DQ27</f>
        <v>#REF!</v>
      </c>
      <c r="DV27" s="92" t="e">
        <f>COUNTIFS(#REF!,$B27,#REF!,"&gt;0")</f>
        <v>#REF!</v>
      </c>
      <c r="DW27" s="93" t="e">
        <f>SUMIF(#REF!,$B27,#REF!)</f>
        <v>#REF!</v>
      </c>
      <c r="DX27" s="93" t="e">
        <f>COUNTIFS(#REF!,$B27,#REF!,"&gt;0")</f>
        <v>#REF!</v>
      </c>
      <c r="DY27" s="94" t="e">
        <f>SUMIF(#REF!,$B27,#REF!)</f>
        <v>#REF!</v>
      </c>
      <c r="DZ27" s="92" t="e">
        <f>COUNTIFS(#REF!,$B27,#REF!,"&gt;0")</f>
        <v>#REF!</v>
      </c>
      <c r="EA27" s="93" t="e">
        <f>SUMIF(#REF!,$B27,#REF!)</f>
        <v>#REF!</v>
      </c>
      <c r="EB27" s="93" t="e">
        <f>COUNTIFS(#REF!,$B27,#REF!,"&gt;0")</f>
        <v>#REF!</v>
      </c>
      <c r="EC27" s="94" t="e">
        <f>SUMIF(#REF!,$B27,#REF!)</f>
        <v>#REF!</v>
      </c>
      <c r="ED27" s="92" t="e">
        <f>COUNTIFS(#REF!,$B27,#REF!,"&gt;0")</f>
        <v>#REF!</v>
      </c>
      <c r="EE27" s="93" t="e">
        <f>SUMIF(#REF!,$B27,#REF!)</f>
        <v>#REF!</v>
      </c>
      <c r="EF27" s="93" t="e">
        <f>COUNTIFS(#REF!,$B27,#REF!,"&gt;0")</f>
        <v>#REF!</v>
      </c>
      <c r="EG27" s="94" t="e">
        <f>SUMIF(#REF!,$B27,#REF!)</f>
        <v>#REF!</v>
      </c>
      <c r="EH27" s="92" t="e">
        <f t="shared" ref="EH27:EH28" si="273">DV27+DZ27+ED27</f>
        <v>#REF!</v>
      </c>
      <c r="EI27" s="93" t="e">
        <f t="shared" ref="EI27:EI28" si="274">DW27+EA27+EE27</f>
        <v>#REF!</v>
      </c>
      <c r="EJ27" s="93" t="e">
        <f t="shared" ref="EJ27:EJ28" si="275">DX27+EB27+EF27</f>
        <v>#REF!</v>
      </c>
      <c r="EK27" s="94" t="e">
        <f t="shared" ref="EK27:EK28" si="276">DY27+EC27+EG27</f>
        <v>#REF!</v>
      </c>
      <c r="EL27" s="93" t="e">
        <f>COUNTIFS(#REF!,$B27,#REF!,"&gt;0")</f>
        <v>#REF!</v>
      </c>
      <c r="EM27" s="94" t="e">
        <f>SUMIF(#REF!,$B27,#REF!)</f>
        <v>#REF!</v>
      </c>
      <c r="EN27" s="92" t="e">
        <f>COUNTIFS(#REF!,$B27,#REF!,"&gt;0")</f>
        <v>#REF!</v>
      </c>
      <c r="EO27" s="93" t="e">
        <f>SUMIF(#REF!,$B27,#REF!)</f>
        <v>#REF!</v>
      </c>
      <c r="EP27" s="93" t="e">
        <f>COUNTIFS(#REF!,$B27,#REF!,"&gt;0")</f>
        <v>#REF!</v>
      </c>
      <c r="EQ27" s="94" t="e">
        <f>SUMIF(#REF!,$B27,#REF!)</f>
        <v>#REF!</v>
      </c>
      <c r="ER27" s="92" t="e">
        <f>COUNTIFS(#REF!,$B27,#REF!,"&gt;0")</f>
        <v>#REF!</v>
      </c>
      <c r="ES27" s="93" t="e">
        <f>SUMIF(#REF!,$B27,#REF!)</f>
        <v>#REF!</v>
      </c>
      <c r="ET27" s="93" t="e">
        <f>COUNTIFS(#REF!,$B27,#REF!,"&gt;0")</f>
        <v>#REF!</v>
      </c>
      <c r="EU27" s="94" t="e">
        <f>SUMIF(#REF!,$B27,#REF!)</f>
        <v>#REF!</v>
      </c>
      <c r="EV27" s="92" t="e">
        <f>COUNTIFS(#REF!,$B27,#REF!,"&gt;0")</f>
        <v>#REF!</v>
      </c>
      <c r="EW27" s="93" t="e">
        <f>SUMIF(#REF!,$B27,#REF!)</f>
        <v>#REF!</v>
      </c>
      <c r="EX27" s="93" t="e">
        <f>COUNTIFS(#REF!,$B27,#REF!,"&gt;0")</f>
        <v>#REF!</v>
      </c>
      <c r="EY27" s="94" t="e">
        <f>SUMIF(#REF!,$B27,#REF!)</f>
        <v>#REF!</v>
      </c>
      <c r="EZ27" s="92" t="e">
        <f t="shared" ref="EZ27:EZ28" si="277">EN27+ER27+EV27</f>
        <v>#REF!</v>
      </c>
      <c r="FA27" s="93" t="e">
        <f t="shared" ref="FA27:FA28" si="278">EO27+ES27+EW27</f>
        <v>#REF!</v>
      </c>
      <c r="FB27" s="93" t="e">
        <f t="shared" ref="FB27:FB28" si="279">EP27+ET27+EX27</f>
        <v>#REF!</v>
      </c>
      <c r="FC27" s="94" t="e">
        <f t="shared" ref="FC27:FC28" si="280">EQ27+EU27+EY27</f>
        <v>#REF!</v>
      </c>
      <c r="FD27" s="92" t="e">
        <f>COUNTIFS(#REF!,$B27,#REF!,"&gt;0")</f>
        <v>#REF!</v>
      </c>
      <c r="FE27" s="93" t="e">
        <f>SUMIF(#REF!,$B27,#REF!)</f>
        <v>#REF!</v>
      </c>
      <c r="FF27" s="93" t="e">
        <f>COUNTIFS(#REF!,$B27,#REF!,"&gt;0")</f>
        <v>#REF!</v>
      </c>
      <c r="FG27" s="94" t="e">
        <f>SUMIF(#REF!,$B27,#REF!)</f>
        <v>#REF!</v>
      </c>
      <c r="FH27" s="92" t="e">
        <f>COUNTIFS(#REF!,$B27,#REF!,"&gt;0")</f>
        <v>#REF!</v>
      </c>
      <c r="FI27" s="93" t="e">
        <f>SUMIF(#REF!,$B27,#REF!)</f>
        <v>#REF!</v>
      </c>
      <c r="FJ27" s="93" t="e">
        <f>COUNTIFS(#REF!,$B27,#REF!,"&gt;0")</f>
        <v>#REF!</v>
      </c>
      <c r="FK27" s="94" t="e">
        <f>SUMIF(#REF!,$B27,#REF!)</f>
        <v>#REF!</v>
      </c>
      <c r="FL27" s="92" t="e">
        <f>COUNTIFS(#REF!,$B27,#REF!,"&gt;0")</f>
        <v>#REF!</v>
      </c>
      <c r="FM27" s="93" t="e">
        <f>SUMIF(#REF!,$B27,#REF!)</f>
        <v>#REF!</v>
      </c>
      <c r="FN27" s="93" t="e">
        <f>COUNTIFS(#REF!,$B27,#REF!,"&gt;0")</f>
        <v>#REF!</v>
      </c>
      <c r="FO27" s="94" t="e">
        <f>SUMIF(#REF!,$B27,#REF!)</f>
        <v>#REF!</v>
      </c>
      <c r="FP27" s="92" t="e">
        <f t="shared" ref="FP27:FP28" si="281">FD27+FH27+FL27</f>
        <v>#REF!</v>
      </c>
      <c r="FQ27" s="93" t="e">
        <f t="shared" ref="FQ27:FQ28" si="282">FE27+FI27+FM27</f>
        <v>#REF!</v>
      </c>
      <c r="FR27" s="93" t="e">
        <f t="shared" ref="FR27:FR28" si="283">FF27+FJ27+FN27</f>
        <v>#REF!</v>
      </c>
      <c r="FS27" s="94" t="e">
        <f t="shared" ref="FS27:FS28" si="284">FG27+FK27+FO27</f>
        <v>#REF!</v>
      </c>
      <c r="FT27" s="92" t="e">
        <f>COUNTIFS(#REF!,$B27,#REF!,"&gt;0")</f>
        <v>#REF!</v>
      </c>
      <c r="FU27" s="93" t="e">
        <f>SUMIF(#REF!,$B27,#REF!)</f>
        <v>#REF!</v>
      </c>
      <c r="FV27" s="93" t="e">
        <f>COUNTIFS(#REF!,$B27,#REF!,"&gt;0")</f>
        <v>#REF!</v>
      </c>
      <c r="FW27" s="94" t="e">
        <f>SUMIF(#REF!,$B27,#REF!)</f>
        <v>#REF!</v>
      </c>
      <c r="FX27" s="92" t="e">
        <f>COUNTIFS(#REF!,$B27,#REF!,"&gt;0")</f>
        <v>#REF!</v>
      </c>
      <c r="FY27" s="93" t="e">
        <f>SUMIF(#REF!,$B27,#REF!)</f>
        <v>#REF!</v>
      </c>
      <c r="FZ27" s="93" t="e">
        <f>COUNTIFS(#REF!,$B27,#REF!,"&gt;0")</f>
        <v>#REF!</v>
      </c>
      <c r="GA27" s="94" t="e">
        <f>SUMIF(#REF!,$B27,#REF!)</f>
        <v>#REF!</v>
      </c>
      <c r="GB27" s="92" t="e">
        <f>COUNTIFS(#REF!,$B27,#REF!,"&gt;0")</f>
        <v>#REF!</v>
      </c>
      <c r="GC27" s="93" t="e">
        <f>SUMIF(#REF!,$B27,#REF!)</f>
        <v>#REF!</v>
      </c>
      <c r="GD27" s="93" t="e">
        <f>COUNTIFS(#REF!,$B27,#REF!,"&gt;0")</f>
        <v>#REF!</v>
      </c>
      <c r="GE27" s="94" t="e">
        <f>SUMIF(#REF!,$B27,#REF!)</f>
        <v>#REF!</v>
      </c>
      <c r="GF27" s="92" t="e">
        <f t="shared" ref="GF27:GF28" si="285">FT27+FX27+GB27</f>
        <v>#REF!</v>
      </c>
      <c r="GG27" s="93" t="e">
        <f t="shared" ref="GG27:GG28" si="286">FU27+FY27+GC27</f>
        <v>#REF!</v>
      </c>
      <c r="GH27" s="93" t="e">
        <f t="shared" ref="GH27:GH28" si="287">FV27+FZ27+GD27</f>
        <v>#REF!</v>
      </c>
      <c r="GI27" s="94" t="e">
        <f t="shared" ref="GI27:GI28" si="288">FW27+GA27+GE27</f>
        <v>#REF!</v>
      </c>
      <c r="GJ27" s="92" t="e">
        <f>COUNTIFS(#REF!,$B27,#REF!,"&gt;0")</f>
        <v>#REF!</v>
      </c>
      <c r="GK27" s="93" t="e">
        <f>SUMIF(#REF!,$B27,#REF!)</f>
        <v>#REF!</v>
      </c>
      <c r="GL27" s="93" t="e">
        <f>COUNTIFS(#REF!,$B27,#REF!,"&gt;0")</f>
        <v>#REF!</v>
      </c>
      <c r="GM27" s="94" t="e">
        <f>SUMIF(#REF!,$B27,#REF!)</f>
        <v>#REF!</v>
      </c>
      <c r="GN27" s="92" t="e">
        <f>COUNTIFS(#REF!,$B27,#REF!,"&gt;0")</f>
        <v>#REF!</v>
      </c>
      <c r="GO27" s="93" t="e">
        <f>SUMIF(#REF!,$B27,#REF!)</f>
        <v>#REF!</v>
      </c>
      <c r="GP27" s="93" t="e">
        <f>COUNTIFS(#REF!,$B27,#REF!,"&gt;0")</f>
        <v>#REF!</v>
      </c>
      <c r="GQ27" s="94" t="e">
        <f>SUMIF(#REF!,$B27,#REF!)</f>
        <v>#REF!</v>
      </c>
      <c r="GR27" s="92" t="e">
        <f>COUNTIFS(#REF!,$B27,#REF!,"&gt;0")</f>
        <v>#REF!</v>
      </c>
      <c r="GS27" s="93" t="e">
        <f>SUMIF(#REF!,$B27,#REF!)</f>
        <v>#REF!</v>
      </c>
      <c r="GT27" s="93" t="e">
        <f>COUNTIFS(#REF!,$B27,#REF!,"&gt;0")</f>
        <v>#REF!</v>
      </c>
      <c r="GU27" s="94" t="e">
        <f>SUMIF(#REF!,$B27,#REF!)</f>
        <v>#REF!</v>
      </c>
      <c r="GV27" s="92" t="e">
        <f t="shared" ref="GV27:GV28" si="289">GJ27+GN27+GR27</f>
        <v>#REF!</v>
      </c>
      <c r="GW27" s="93" t="e">
        <f t="shared" ref="GW27:GW28" si="290">GK27+GO27+GS27</f>
        <v>#REF!</v>
      </c>
      <c r="GX27" s="93" t="e">
        <f t="shared" ref="GX27:GX28" si="291">GL27+GP27+GT27</f>
        <v>#REF!</v>
      </c>
      <c r="GY27" s="94" t="e">
        <f t="shared" ref="GY27:GY28" si="292">GM27+GQ27+GU27</f>
        <v>#REF!</v>
      </c>
      <c r="GZ27" s="93" t="e">
        <f>COUNTIFS(#REF!,$B27,#REF!,"&gt;0")</f>
        <v>#REF!</v>
      </c>
      <c r="HA27" s="94" t="e">
        <f>SUMIF(#REF!,$B27,#REF!)</f>
        <v>#REF!</v>
      </c>
    </row>
    <row r="28" spans="1:209" s="95" customFormat="1">
      <c r="A28" s="89" t="s">
        <v>59</v>
      </c>
      <c r="B28" s="90">
        <v>17</v>
      </c>
      <c r="C28" s="91" t="s">
        <v>60</v>
      </c>
      <c r="D28" s="92" t="e">
        <f t="shared" si="71"/>
        <v>#REF!</v>
      </c>
      <c r="E28" s="93" t="e">
        <f t="shared" si="41"/>
        <v>#REF!</v>
      </c>
      <c r="F28" s="93" t="e">
        <f t="shared" si="42"/>
        <v>#REF!</v>
      </c>
      <c r="G28" s="94" t="e">
        <f t="shared" si="43"/>
        <v>#REF!</v>
      </c>
      <c r="H28" s="92"/>
      <c r="I28" s="93" t="e">
        <f>SUMIF(#REF!,$B28,#REF!)</f>
        <v>#REF!</v>
      </c>
      <c r="J28" s="93"/>
      <c r="K28" s="94" t="e">
        <f>SUMIF(#REF!,$B28,#REF!)</f>
        <v>#REF!</v>
      </c>
      <c r="L28" s="92"/>
      <c r="M28" s="93" t="e">
        <f>SUMIF(#REF!,$B28,#REF!)</f>
        <v>#REF!</v>
      </c>
      <c r="N28" s="93"/>
      <c r="O28" s="94" t="e">
        <f>SUMIF(#REF!,$B28,#REF!)</f>
        <v>#REF!</v>
      </c>
      <c r="P28" s="92"/>
      <c r="Q28" s="93" t="e">
        <f>SUMIF(#REF!,$B28,#REF!)</f>
        <v>#REF!</v>
      </c>
      <c r="R28" s="93"/>
      <c r="S28" s="94" t="e">
        <f>SUMIF(#REF!,$B28,#REF!)</f>
        <v>#REF!</v>
      </c>
      <c r="T28" s="92" t="e">
        <f>COUNTIFS(#REF!,$B28,#REF!,"&gt;0")</f>
        <v>#REF!</v>
      </c>
      <c r="U28" s="93" t="e">
        <f>SUMIF(#REF!,$B28,#REF!)</f>
        <v>#REF!</v>
      </c>
      <c r="V28" s="93" t="e">
        <f>COUNTIFS(#REF!,$B28,#REF!,"&gt;0")</f>
        <v>#REF!</v>
      </c>
      <c r="W28" s="94" t="e">
        <f>SUMIF(#REF!,$B28,#REF!)</f>
        <v>#REF!</v>
      </c>
      <c r="X28" s="92"/>
      <c r="Y28" s="93" t="e">
        <f>SUMIF(#REF!,$B28,#REF!)</f>
        <v>#REF!</v>
      </c>
      <c r="Z28" s="93"/>
      <c r="AA28" s="94" t="e">
        <f>SUMIF(#REF!,$B28,#REF!)</f>
        <v>#REF!</v>
      </c>
      <c r="AB28" s="92"/>
      <c r="AC28" s="93" t="e">
        <f>SUMIF(#REF!,$B28,#REF!)</f>
        <v>#REF!</v>
      </c>
      <c r="AD28" s="93"/>
      <c r="AE28" s="94" t="e">
        <f>SUMIF(#REF!,$B28,#REF!)</f>
        <v>#REF!</v>
      </c>
      <c r="AF28" s="92"/>
      <c r="AG28" s="93" t="e">
        <f>SUMIF(#REF!,$B28,#REF!)</f>
        <v>#REF!</v>
      </c>
      <c r="AH28" s="93"/>
      <c r="AI28" s="94" t="e">
        <f>SUMIF(#REF!,$B28,#REF!)</f>
        <v>#REF!</v>
      </c>
      <c r="AJ28" s="92" t="e">
        <f>COUNTIFS(#REF!,$B28,#REF!,"&gt;0")</f>
        <v>#REF!</v>
      </c>
      <c r="AK28" s="93" t="e">
        <f>SUMIF(#REF!,$B28,#REF!)</f>
        <v>#REF!</v>
      </c>
      <c r="AL28" s="93" t="e">
        <f>COUNTIFS(#REF!,$B28,#REF!,"&gt;0")</f>
        <v>#REF!</v>
      </c>
      <c r="AM28" s="94" t="e">
        <f>SUMIF(#REF!,$B28,#REF!)</f>
        <v>#REF!</v>
      </c>
      <c r="AN28" s="92"/>
      <c r="AO28" s="93" t="e">
        <f>SUMIF(#REF!,$B28,#REF!)</f>
        <v>#REF!</v>
      </c>
      <c r="AP28" s="93"/>
      <c r="AQ28" s="94" t="e">
        <f>SUMIF(#REF!,$B28,#REF!)</f>
        <v>#REF!</v>
      </c>
      <c r="AR28" s="92"/>
      <c r="AS28" s="93" t="e">
        <f>SUMIF(#REF!,$B28,#REF!)</f>
        <v>#REF!</v>
      </c>
      <c r="AT28" s="93"/>
      <c r="AU28" s="94" t="e">
        <f>SUMIF(#REF!,$B28,#REF!)</f>
        <v>#REF!</v>
      </c>
      <c r="AV28" s="92"/>
      <c r="AW28" s="93" t="e">
        <f>SUMIF(#REF!,$B28,#REF!)</f>
        <v>#REF!</v>
      </c>
      <c r="AX28" s="93"/>
      <c r="AY28" s="94" t="e">
        <f>SUMIF(#REF!,$B28,#REF!)</f>
        <v>#REF!</v>
      </c>
      <c r="AZ28" s="92" t="e">
        <f>COUNTIFS(#REF!,$B28,#REF!,"&gt;0")</f>
        <v>#REF!</v>
      </c>
      <c r="BA28" s="93" t="e">
        <f>SUMIF(#REF!,$B28,#REF!)</f>
        <v>#REF!</v>
      </c>
      <c r="BB28" s="93" t="e">
        <f>COUNTIFS(#REF!,$B28,#REF!,"&gt;0")</f>
        <v>#REF!</v>
      </c>
      <c r="BC28" s="94" t="e">
        <f>SUMIF(#REF!,$B28,#REF!)</f>
        <v>#REF!</v>
      </c>
      <c r="BD28" s="92"/>
      <c r="BE28" s="93" t="e">
        <f>SUMIF(#REF!,$B28,#REF!)</f>
        <v>#REF!</v>
      </c>
      <c r="BF28" s="93"/>
      <c r="BG28" s="94" t="e">
        <f>SUMIF(#REF!,$B28,#REF!)</f>
        <v>#REF!</v>
      </c>
      <c r="BH28" s="92"/>
      <c r="BI28" s="93" t="e">
        <f>SUMIF(#REF!,$B28,#REF!)</f>
        <v>#REF!</v>
      </c>
      <c r="BJ28" s="93"/>
      <c r="BK28" s="94" t="e">
        <f>SUMIF(#REF!,$B28,#REF!)</f>
        <v>#REF!</v>
      </c>
      <c r="BL28" s="92"/>
      <c r="BM28" s="93" t="e">
        <f>SUMIF(#REF!,$B28,#REF!)</f>
        <v>#REF!</v>
      </c>
      <c r="BN28" s="93"/>
      <c r="BO28" s="94" t="e">
        <f>SUMIF(#REF!,$B28,#REF!)</f>
        <v>#REF!</v>
      </c>
      <c r="BP28" s="92" t="e">
        <f>COUNTIFS(#REF!,$B28,#REF!,"&gt;0")</f>
        <v>#REF!</v>
      </c>
      <c r="BQ28" s="93" t="e">
        <f>SUMIF(#REF!,$B28,#REF!)</f>
        <v>#REF!</v>
      </c>
      <c r="BR28" s="93" t="e">
        <f>COUNTIFS(#REF!,$B28,#REF!,"&gt;0")</f>
        <v>#REF!</v>
      </c>
      <c r="BS28" s="94" t="e">
        <f>SUMIF(#REF!,$B28,#REF!)</f>
        <v>#REF!</v>
      </c>
      <c r="BT28" s="93" t="e">
        <f>COUNTIFS(#REF!,$B28,#REF!,"&gt;0")</f>
        <v>#REF!</v>
      </c>
      <c r="BU28" s="94" t="e">
        <f>SUMIF(#REF!,$B28,#REF!)</f>
        <v>#REF!</v>
      </c>
      <c r="BV28" s="92" t="e">
        <f t="shared" si="72"/>
        <v>#REF!</v>
      </c>
      <c r="BW28" s="93" t="e">
        <f t="shared" si="234"/>
        <v>#REF!</v>
      </c>
      <c r="BX28" s="93" t="e">
        <f t="shared" si="45"/>
        <v>#REF!</v>
      </c>
      <c r="BY28" s="94" t="e">
        <f t="shared" si="46"/>
        <v>#REF!</v>
      </c>
      <c r="BZ28" s="92" t="e">
        <f>COUNTIFS(#REF!,$B28,#REF!,"&gt;0")</f>
        <v>#REF!</v>
      </c>
      <c r="CA28" s="93" t="e">
        <f>SUMIF(#REF!,$B28,#REF!)</f>
        <v>#REF!</v>
      </c>
      <c r="CB28" s="93" t="e">
        <f>COUNTIFS(#REF!,$B28,#REF!,"&gt;0")</f>
        <v>#REF!</v>
      </c>
      <c r="CC28" s="94" t="e">
        <f>SUMIF(#REF!,$B28,#REF!)</f>
        <v>#REF!</v>
      </c>
      <c r="CD28" s="92" t="e">
        <f>COUNTIFS(#REF!,$B28,#REF!,"&gt;0")</f>
        <v>#REF!</v>
      </c>
      <c r="CE28" s="93" t="e">
        <f>SUMIF(#REF!,$B28,#REF!)</f>
        <v>#REF!</v>
      </c>
      <c r="CF28" s="93" t="e">
        <f>COUNTIFS(#REF!,$B28,#REF!,"&gt;0")</f>
        <v>#REF!</v>
      </c>
      <c r="CG28" s="94" t="e">
        <f>SUMIF(#REF!,$B28,#REF!)</f>
        <v>#REF!</v>
      </c>
      <c r="CH28" s="92" t="e">
        <f>COUNTIFS(#REF!,$B28,#REF!,"&gt;0")</f>
        <v>#REF!</v>
      </c>
      <c r="CI28" s="93" t="e">
        <f>SUMIF(#REF!,$B28,#REF!)</f>
        <v>#REF!</v>
      </c>
      <c r="CJ28" s="93" t="e">
        <f>COUNTIFS(#REF!,$B28,#REF!,"&gt;0")</f>
        <v>#REF!</v>
      </c>
      <c r="CK28" s="94" t="e">
        <f>SUMIF(#REF!,$B28,#REF!)</f>
        <v>#REF!</v>
      </c>
      <c r="CL28" s="92" t="e">
        <f t="shared" si="261"/>
        <v>#REF!</v>
      </c>
      <c r="CM28" s="93" t="e">
        <f t="shared" si="262"/>
        <v>#REF!</v>
      </c>
      <c r="CN28" s="93" t="e">
        <f t="shared" si="263"/>
        <v>#REF!</v>
      </c>
      <c r="CO28" s="94" t="e">
        <f t="shared" si="264"/>
        <v>#REF!</v>
      </c>
      <c r="CP28" s="92" t="e">
        <f>COUNTIFS(#REF!,$B28,#REF!,"&gt;0")</f>
        <v>#REF!</v>
      </c>
      <c r="CQ28" s="93" t="e">
        <f>SUMIF(#REF!,$B28,#REF!)</f>
        <v>#REF!</v>
      </c>
      <c r="CR28" s="93" t="e">
        <f>COUNTIFS(#REF!,$B28,#REF!,"&gt;0")</f>
        <v>#REF!</v>
      </c>
      <c r="CS28" s="94" t="e">
        <f>SUMIF(#REF!,$B28,#REF!)</f>
        <v>#REF!</v>
      </c>
      <c r="CT28" s="92" t="e">
        <f>COUNTIFS(#REF!,$B28,#REF!,"&gt;0")</f>
        <v>#REF!</v>
      </c>
      <c r="CU28" s="93" t="e">
        <f>SUMIF(#REF!,$B28,#REF!)</f>
        <v>#REF!</v>
      </c>
      <c r="CV28" s="93" t="e">
        <f>COUNTIFS(#REF!,$B28,#REF!,"&gt;0")</f>
        <v>#REF!</v>
      </c>
      <c r="CW28" s="94" t="e">
        <f>SUMIF(#REF!,$B28,#REF!)</f>
        <v>#REF!</v>
      </c>
      <c r="CX28" s="92" t="e">
        <f>COUNTIFS(#REF!,$B28,#REF!,"&gt;0")</f>
        <v>#REF!</v>
      </c>
      <c r="CY28" s="93" t="e">
        <f>SUMIF(#REF!,$B28,#REF!)</f>
        <v>#REF!</v>
      </c>
      <c r="CZ28" s="93" t="e">
        <f>COUNTIFS(#REF!,$B28,#REF!,"&gt;0")</f>
        <v>#REF!</v>
      </c>
      <c r="DA28" s="94" t="e">
        <f>SUMIF(#REF!,$B28,#REF!)</f>
        <v>#REF!</v>
      </c>
      <c r="DB28" s="92" t="e">
        <f t="shared" si="265"/>
        <v>#REF!</v>
      </c>
      <c r="DC28" s="93" t="e">
        <f t="shared" si="266"/>
        <v>#REF!</v>
      </c>
      <c r="DD28" s="93" t="e">
        <f t="shared" si="267"/>
        <v>#REF!</v>
      </c>
      <c r="DE28" s="94" t="e">
        <f t="shared" si="268"/>
        <v>#REF!</v>
      </c>
      <c r="DF28" s="92" t="e">
        <f>COUNTIFS(#REF!,$B28,#REF!,"&gt;0")</f>
        <v>#REF!</v>
      </c>
      <c r="DG28" s="93" t="e">
        <f>SUMIF(#REF!,$B28,#REF!)</f>
        <v>#REF!</v>
      </c>
      <c r="DH28" s="93" t="e">
        <f>COUNTIFS(#REF!,$B28,#REF!,"&gt;0")</f>
        <v>#REF!</v>
      </c>
      <c r="DI28" s="94" t="e">
        <f>SUMIF(#REF!,$B28,#REF!)</f>
        <v>#REF!</v>
      </c>
      <c r="DJ28" s="92" t="e">
        <f>COUNTIFS(#REF!,$B28,#REF!,"&gt;0")</f>
        <v>#REF!</v>
      </c>
      <c r="DK28" s="93" t="e">
        <f>SUMIF(#REF!,$B28,#REF!)</f>
        <v>#REF!</v>
      </c>
      <c r="DL28" s="93" t="e">
        <f>COUNTIFS(#REF!,$B28,#REF!,"&gt;0")</f>
        <v>#REF!</v>
      </c>
      <c r="DM28" s="94" t="e">
        <f>SUMIF(#REF!,$B28,#REF!)</f>
        <v>#REF!</v>
      </c>
      <c r="DN28" s="92" t="e">
        <f>COUNTIFS(#REF!,$B28,#REF!,"&gt;0")</f>
        <v>#REF!</v>
      </c>
      <c r="DO28" s="93" t="e">
        <f>SUMIF(#REF!,$B28,#REF!)</f>
        <v>#REF!</v>
      </c>
      <c r="DP28" s="93" t="e">
        <f>COUNTIFS(#REF!,$B28,#REF!,"&gt;0")</f>
        <v>#REF!</v>
      </c>
      <c r="DQ28" s="94" t="e">
        <f>SUMIF(#REF!,$B28,#REF!)</f>
        <v>#REF!</v>
      </c>
      <c r="DR28" s="92" t="e">
        <f t="shared" si="269"/>
        <v>#REF!</v>
      </c>
      <c r="DS28" s="93" t="e">
        <f t="shared" si="270"/>
        <v>#REF!</v>
      </c>
      <c r="DT28" s="93" t="e">
        <f t="shared" si="271"/>
        <v>#REF!</v>
      </c>
      <c r="DU28" s="94" t="e">
        <f t="shared" si="272"/>
        <v>#REF!</v>
      </c>
      <c r="DV28" s="92" t="e">
        <f>COUNTIFS(#REF!,$B28,#REF!,"&gt;0")</f>
        <v>#REF!</v>
      </c>
      <c r="DW28" s="93" t="e">
        <f>SUMIF(#REF!,$B28,#REF!)</f>
        <v>#REF!</v>
      </c>
      <c r="DX28" s="93" t="e">
        <f>COUNTIFS(#REF!,$B28,#REF!,"&gt;0")</f>
        <v>#REF!</v>
      </c>
      <c r="DY28" s="94" t="e">
        <f>SUMIF(#REF!,$B28,#REF!)</f>
        <v>#REF!</v>
      </c>
      <c r="DZ28" s="92" t="e">
        <f>COUNTIFS(#REF!,$B28,#REF!,"&gt;0")</f>
        <v>#REF!</v>
      </c>
      <c r="EA28" s="93" t="e">
        <f>SUMIF(#REF!,$B28,#REF!)</f>
        <v>#REF!</v>
      </c>
      <c r="EB28" s="93" t="e">
        <f>COUNTIFS(#REF!,$B28,#REF!,"&gt;0")</f>
        <v>#REF!</v>
      </c>
      <c r="EC28" s="94" t="e">
        <f>SUMIF(#REF!,$B28,#REF!)</f>
        <v>#REF!</v>
      </c>
      <c r="ED28" s="92" t="e">
        <f>COUNTIFS(#REF!,$B28,#REF!,"&gt;0")</f>
        <v>#REF!</v>
      </c>
      <c r="EE28" s="93" t="e">
        <f>SUMIF(#REF!,$B28,#REF!)</f>
        <v>#REF!</v>
      </c>
      <c r="EF28" s="93" t="e">
        <f>COUNTIFS(#REF!,$B28,#REF!,"&gt;0")</f>
        <v>#REF!</v>
      </c>
      <c r="EG28" s="94" t="e">
        <f>SUMIF(#REF!,$B28,#REF!)</f>
        <v>#REF!</v>
      </c>
      <c r="EH28" s="92" t="e">
        <f t="shared" si="273"/>
        <v>#REF!</v>
      </c>
      <c r="EI28" s="93" t="e">
        <f t="shared" si="274"/>
        <v>#REF!</v>
      </c>
      <c r="EJ28" s="93" t="e">
        <f t="shared" si="275"/>
        <v>#REF!</v>
      </c>
      <c r="EK28" s="94" t="e">
        <f t="shared" si="276"/>
        <v>#REF!</v>
      </c>
      <c r="EL28" s="93" t="e">
        <f>COUNTIFS(#REF!,$B28,#REF!,"&gt;0")</f>
        <v>#REF!</v>
      </c>
      <c r="EM28" s="94" t="e">
        <f>SUMIF(#REF!,$B28,#REF!)</f>
        <v>#REF!</v>
      </c>
      <c r="EN28" s="92" t="e">
        <f>COUNTIFS(#REF!,$B28,#REF!,"&gt;0")</f>
        <v>#REF!</v>
      </c>
      <c r="EO28" s="93" t="e">
        <f>SUMIF(#REF!,$B28,#REF!)</f>
        <v>#REF!</v>
      </c>
      <c r="EP28" s="93" t="e">
        <f>COUNTIFS(#REF!,$B28,#REF!,"&gt;0")</f>
        <v>#REF!</v>
      </c>
      <c r="EQ28" s="94" t="e">
        <f>SUMIF(#REF!,$B28,#REF!)</f>
        <v>#REF!</v>
      </c>
      <c r="ER28" s="92" t="e">
        <f>COUNTIFS(#REF!,$B28,#REF!,"&gt;0")</f>
        <v>#REF!</v>
      </c>
      <c r="ES28" s="93" t="e">
        <f>SUMIF(#REF!,$B28,#REF!)</f>
        <v>#REF!</v>
      </c>
      <c r="ET28" s="93" t="e">
        <f>COUNTIFS(#REF!,$B28,#REF!,"&gt;0")</f>
        <v>#REF!</v>
      </c>
      <c r="EU28" s="94" t="e">
        <f>SUMIF(#REF!,$B28,#REF!)</f>
        <v>#REF!</v>
      </c>
      <c r="EV28" s="92" t="e">
        <f>COUNTIFS(#REF!,$B28,#REF!,"&gt;0")</f>
        <v>#REF!</v>
      </c>
      <c r="EW28" s="93" t="e">
        <f>SUMIF(#REF!,$B28,#REF!)</f>
        <v>#REF!</v>
      </c>
      <c r="EX28" s="93" t="e">
        <f>COUNTIFS(#REF!,$B28,#REF!,"&gt;0")</f>
        <v>#REF!</v>
      </c>
      <c r="EY28" s="94" t="e">
        <f>SUMIF(#REF!,$B28,#REF!)</f>
        <v>#REF!</v>
      </c>
      <c r="EZ28" s="92" t="e">
        <f t="shared" si="277"/>
        <v>#REF!</v>
      </c>
      <c r="FA28" s="93" t="e">
        <f t="shared" si="278"/>
        <v>#REF!</v>
      </c>
      <c r="FB28" s="93" t="e">
        <f t="shared" si="279"/>
        <v>#REF!</v>
      </c>
      <c r="FC28" s="94" t="e">
        <f t="shared" si="280"/>
        <v>#REF!</v>
      </c>
      <c r="FD28" s="92" t="e">
        <f>COUNTIFS(#REF!,$B28,#REF!,"&gt;0")</f>
        <v>#REF!</v>
      </c>
      <c r="FE28" s="93" t="e">
        <f>SUMIF(#REF!,$B28,#REF!)</f>
        <v>#REF!</v>
      </c>
      <c r="FF28" s="93" t="e">
        <f>COUNTIFS(#REF!,$B28,#REF!,"&gt;0")</f>
        <v>#REF!</v>
      </c>
      <c r="FG28" s="94" t="e">
        <f>SUMIF(#REF!,$B28,#REF!)</f>
        <v>#REF!</v>
      </c>
      <c r="FH28" s="92" t="e">
        <f>COUNTIFS(#REF!,$B28,#REF!,"&gt;0")</f>
        <v>#REF!</v>
      </c>
      <c r="FI28" s="93" t="e">
        <f>SUMIF(#REF!,$B28,#REF!)</f>
        <v>#REF!</v>
      </c>
      <c r="FJ28" s="93" t="e">
        <f>COUNTIFS(#REF!,$B28,#REF!,"&gt;0")</f>
        <v>#REF!</v>
      </c>
      <c r="FK28" s="94" t="e">
        <f>SUMIF(#REF!,$B28,#REF!)</f>
        <v>#REF!</v>
      </c>
      <c r="FL28" s="92" t="e">
        <f>COUNTIFS(#REF!,$B28,#REF!,"&gt;0")</f>
        <v>#REF!</v>
      </c>
      <c r="FM28" s="93" t="e">
        <f>SUMIF(#REF!,$B28,#REF!)</f>
        <v>#REF!</v>
      </c>
      <c r="FN28" s="93" t="e">
        <f>COUNTIFS(#REF!,$B28,#REF!,"&gt;0")</f>
        <v>#REF!</v>
      </c>
      <c r="FO28" s="94" t="e">
        <f>SUMIF(#REF!,$B28,#REF!)</f>
        <v>#REF!</v>
      </c>
      <c r="FP28" s="92" t="e">
        <f t="shared" si="281"/>
        <v>#REF!</v>
      </c>
      <c r="FQ28" s="93" t="e">
        <f t="shared" si="282"/>
        <v>#REF!</v>
      </c>
      <c r="FR28" s="93" t="e">
        <f t="shared" si="283"/>
        <v>#REF!</v>
      </c>
      <c r="FS28" s="94" t="e">
        <f t="shared" si="284"/>
        <v>#REF!</v>
      </c>
      <c r="FT28" s="92" t="e">
        <f>COUNTIFS(#REF!,$B28,#REF!,"&gt;0")</f>
        <v>#REF!</v>
      </c>
      <c r="FU28" s="93" t="e">
        <f>SUMIF(#REF!,$B28,#REF!)</f>
        <v>#REF!</v>
      </c>
      <c r="FV28" s="93" t="e">
        <f>COUNTIFS(#REF!,$B28,#REF!,"&gt;0")</f>
        <v>#REF!</v>
      </c>
      <c r="FW28" s="94" t="e">
        <f>SUMIF(#REF!,$B28,#REF!)</f>
        <v>#REF!</v>
      </c>
      <c r="FX28" s="92" t="e">
        <f>COUNTIFS(#REF!,$B28,#REF!,"&gt;0")</f>
        <v>#REF!</v>
      </c>
      <c r="FY28" s="93" t="e">
        <f>SUMIF(#REF!,$B28,#REF!)</f>
        <v>#REF!</v>
      </c>
      <c r="FZ28" s="93" t="e">
        <f>COUNTIFS(#REF!,$B28,#REF!,"&gt;0")</f>
        <v>#REF!</v>
      </c>
      <c r="GA28" s="94" t="e">
        <f>SUMIF(#REF!,$B28,#REF!)</f>
        <v>#REF!</v>
      </c>
      <c r="GB28" s="92" t="e">
        <f>COUNTIFS(#REF!,$B28,#REF!,"&gt;0")</f>
        <v>#REF!</v>
      </c>
      <c r="GC28" s="93" t="e">
        <f>SUMIF(#REF!,$B28,#REF!)</f>
        <v>#REF!</v>
      </c>
      <c r="GD28" s="93" t="e">
        <f>COUNTIFS(#REF!,$B28,#REF!,"&gt;0")</f>
        <v>#REF!</v>
      </c>
      <c r="GE28" s="94" t="e">
        <f>SUMIF(#REF!,$B28,#REF!)</f>
        <v>#REF!</v>
      </c>
      <c r="GF28" s="92" t="e">
        <f t="shared" si="285"/>
        <v>#REF!</v>
      </c>
      <c r="GG28" s="93" t="e">
        <f t="shared" si="286"/>
        <v>#REF!</v>
      </c>
      <c r="GH28" s="93" t="e">
        <f t="shared" si="287"/>
        <v>#REF!</v>
      </c>
      <c r="GI28" s="94" t="e">
        <f t="shared" si="288"/>
        <v>#REF!</v>
      </c>
      <c r="GJ28" s="92" t="e">
        <f>COUNTIFS(#REF!,$B28,#REF!,"&gt;0")</f>
        <v>#REF!</v>
      </c>
      <c r="GK28" s="93" t="e">
        <f>SUMIF(#REF!,$B28,#REF!)</f>
        <v>#REF!</v>
      </c>
      <c r="GL28" s="93" t="e">
        <f>COUNTIFS(#REF!,$B28,#REF!,"&gt;0")</f>
        <v>#REF!</v>
      </c>
      <c r="GM28" s="94" t="e">
        <f>SUMIF(#REF!,$B28,#REF!)</f>
        <v>#REF!</v>
      </c>
      <c r="GN28" s="92" t="e">
        <f>COUNTIFS(#REF!,$B28,#REF!,"&gt;0")</f>
        <v>#REF!</v>
      </c>
      <c r="GO28" s="93" t="e">
        <f>SUMIF(#REF!,$B28,#REF!)</f>
        <v>#REF!</v>
      </c>
      <c r="GP28" s="93" t="e">
        <f>COUNTIFS(#REF!,$B28,#REF!,"&gt;0")</f>
        <v>#REF!</v>
      </c>
      <c r="GQ28" s="94" t="e">
        <f>SUMIF(#REF!,$B28,#REF!)</f>
        <v>#REF!</v>
      </c>
      <c r="GR28" s="92" t="e">
        <f>COUNTIFS(#REF!,$B28,#REF!,"&gt;0")</f>
        <v>#REF!</v>
      </c>
      <c r="GS28" s="93" t="e">
        <f>SUMIF(#REF!,$B28,#REF!)</f>
        <v>#REF!</v>
      </c>
      <c r="GT28" s="93" t="e">
        <f>COUNTIFS(#REF!,$B28,#REF!,"&gt;0")</f>
        <v>#REF!</v>
      </c>
      <c r="GU28" s="94" t="e">
        <f>SUMIF(#REF!,$B28,#REF!)</f>
        <v>#REF!</v>
      </c>
      <c r="GV28" s="92" t="e">
        <f t="shared" si="289"/>
        <v>#REF!</v>
      </c>
      <c r="GW28" s="93" t="e">
        <f t="shared" si="290"/>
        <v>#REF!</v>
      </c>
      <c r="GX28" s="93" t="e">
        <f t="shared" si="291"/>
        <v>#REF!</v>
      </c>
      <c r="GY28" s="94" t="e">
        <f t="shared" si="292"/>
        <v>#REF!</v>
      </c>
      <c r="GZ28" s="93" t="e">
        <f>COUNTIFS(#REF!,$B28,#REF!,"&gt;0")</f>
        <v>#REF!</v>
      </c>
      <c r="HA28" s="94" t="e">
        <f>SUMIF(#REF!,$B28,#REF!)</f>
        <v>#REF!</v>
      </c>
    </row>
    <row r="29" spans="1:209">
      <c r="A29" s="85" t="s">
        <v>61</v>
      </c>
      <c r="B29" s="86"/>
      <c r="C29" s="87" t="s">
        <v>62</v>
      </c>
      <c r="D29" s="85" t="e">
        <f t="shared" si="71"/>
        <v>#REF!</v>
      </c>
      <c r="E29" s="88" t="e">
        <f t="shared" si="41"/>
        <v>#REF!</v>
      </c>
      <c r="F29" s="88" t="e">
        <f t="shared" si="42"/>
        <v>#REF!</v>
      </c>
      <c r="G29" s="87" t="e">
        <f t="shared" si="43"/>
        <v>#REF!</v>
      </c>
      <c r="H29" s="85">
        <f>SUM(H30,H31)</f>
        <v>0</v>
      </c>
      <c r="I29" s="88" t="e">
        <f t="shared" ref="I29:K29" si="293">SUM(I30,I31)</f>
        <v>#REF!</v>
      </c>
      <c r="J29" s="88">
        <f t="shared" si="293"/>
        <v>0</v>
      </c>
      <c r="K29" s="87" t="e">
        <f t="shared" si="293"/>
        <v>#REF!</v>
      </c>
      <c r="L29" s="85">
        <f>SUM(L30,L31)</f>
        <v>0</v>
      </c>
      <c r="M29" s="88" t="e">
        <f t="shared" ref="M29:O29" si="294">SUM(M30,M31)</f>
        <v>#REF!</v>
      </c>
      <c r="N29" s="88">
        <f t="shared" si="294"/>
        <v>0</v>
      </c>
      <c r="O29" s="87" t="e">
        <f t="shared" si="294"/>
        <v>#REF!</v>
      </c>
      <c r="P29" s="85">
        <f>SUM(P30,P31)</f>
        <v>0</v>
      </c>
      <c r="Q29" s="88" t="e">
        <f t="shared" ref="Q29:S29" si="295">SUM(Q30,Q31)</f>
        <v>#REF!</v>
      </c>
      <c r="R29" s="88">
        <f t="shared" si="295"/>
        <v>0</v>
      </c>
      <c r="S29" s="87" t="e">
        <f t="shared" si="295"/>
        <v>#REF!</v>
      </c>
      <c r="T29" s="85" t="e">
        <f>SUM(T30,T31)</f>
        <v>#REF!</v>
      </c>
      <c r="U29" s="88" t="e">
        <f t="shared" ref="U29:BU29" si="296">SUM(U30,U31)</f>
        <v>#REF!</v>
      </c>
      <c r="V29" s="88" t="e">
        <f t="shared" si="296"/>
        <v>#REF!</v>
      </c>
      <c r="W29" s="87" t="e">
        <f t="shared" si="296"/>
        <v>#REF!</v>
      </c>
      <c r="X29" s="85">
        <f>SUM(X30,X31)</f>
        <v>0</v>
      </c>
      <c r="Y29" s="88" t="e">
        <f t="shared" ref="Y29:AA29" si="297">SUM(Y30,Y31)</f>
        <v>#REF!</v>
      </c>
      <c r="Z29" s="88">
        <f t="shared" si="297"/>
        <v>0</v>
      </c>
      <c r="AA29" s="87" t="e">
        <f t="shared" si="297"/>
        <v>#REF!</v>
      </c>
      <c r="AB29" s="85">
        <f>SUM(AB30,AB31)</f>
        <v>0</v>
      </c>
      <c r="AC29" s="88" t="e">
        <f t="shared" ref="AC29:AE29" si="298">SUM(AC30,AC31)</f>
        <v>#REF!</v>
      </c>
      <c r="AD29" s="88">
        <f t="shared" si="298"/>
        <v>0</v>
      </c>
      <c r="AE29" s="87" t="e">
        <f t="shared" si="298"/>
        <v>#REF!</v>
      </c>
      <c r="AF29" s="85">
        <f>SUM(AF30,AF31)</f>
        <v>0</v>
      </c>
      <c r="AG29" s="88" t="e">
        <f t="shared" ref="AG29:AI29" si="299">SUM(AG30,AG31)</f>
        <v>#REF!</v>
      </c>
      <c r="AH29" s="88">
        <f t="shared" si="299"/>
        <v>0</v>
      </c>
      <c r="AI29" s="87" t="e">
        <f t="shared" si="299"/>
        <v>#REF!</v>
      </c>
      <c r="AJ29" s="85" t="e">
        <f t="shared" si="296"/>
        <v>#REF!</v>
      </c>
      <c r="AK29" s="88" t="e">
        <f t="shared" si="296"/>
        <v>#REF!</v>
      </c>
      <c r="AL29" s="88" t="e">
        <f t="shared" si="296"/>
        <v>#REF!</v>
      </c>
      <c r="AM29" s="87" t="e">
        <f t="shared" si="296"/>
        <v>#REF!</v>
      </c>
      <c r="AN29" s="85">
        <f>SUM(AN30,AN31)</f>
        <v>0</v>
      </c>
      <c r="AO29" s="88" t="e">
        <f t="shared" ref="AO29:AQ29" si="300">SUM(AO30,AO31)</f>
        <v>#REF!</v>
      </c>
      <c r="AP29" s="88">
        <f t="shared" si="300"/>
        <v>0</v>
      </c>
      <c r="AQ29" s="87" t="e">
        <f t="shared" si="300"/>
        <v>#REF!</v>
      </c>
      <c r="AR29" s="85">
        <f>SUM(AR30,AR31)</f>
        <v>0</v>
      </c>
      <c r="AS29" s="88" t="e">
        <f t="shared" ref="AS29:AU29" si="301">SUM(AS30,AS31)</f>
        <v>#REF!</v>
      </c>
      <c r="AT29" s="88">
        <f t="shared" si="301"/>
        <v>0</v>
      </c>
      <c r="AU29" s="87" t="e">
        <f t="shared" si="301"/>
        <v>#REF!</v>
      </c>
      <c r="AV29" s="85">
        <f>SUM(AV30,AV31)</f>
        <v>0</v>
      </c>
      <c r="AW29" s="88" t="e">
        <f t="shared" ref="AW29:AY29" si="302">SUM(AW30,AW31)</f>
        <v>#REF!</v>
      </c>
      <c r="AX29" s="88">
        <f t="shared" si="302"/>
        <v>0</v>
      </c>
      <c r="AY29" s="87" t="e">
        <f t="shared" si="302"/>
        <v>#REF!</v>
      </c>
      <c r="AZ29" s="85" t="e">
        <f t="shared" si="296"/>
        <v>#REF!</v>
      </c>
      <c r="BA29" s="88" t="e">
        <f t="shared" si="296"/>
        <v>#REF!</v>
      </c>
      <c r="BB29" s="88" t="e">
        <f t="shared" si="296"/>
        <v>#REF!</v>
      </c>
      <c r="BC29" s="87" t="e">
        <f t="shared" si="296"/>
        <v>#REF!</v>
      </c>
      <c r="BD29" s="85">
        <f>SUM(BD30,BD31)</f>
        <v>0</v>
      </c>
      <c r="BE29" s="88" t="e">
        <f t="shared" ref="BE29:BG29" si="303">SUM(BE30,BE31)</f>
        <v>#REF!</v>
      </c>
      <c r="BF29" s="88">
        <f t="shared" si="303"/>
        <v>0</v>
      </c>
      <c r="BG29" s="87" t="e">
        <f t="shared" si="303"/>
        <v>#REF!</v>
      </c>
      <c r="BH29" s="85">
        <f>SUM(BH30,BH31)</f>
        <v>0</v>
      </c>
      <c r="BI29" s="88" t="e">
        <f t="shared" ref="BI29:BK29" si="304">SUM(BI30,BI31)</f>
        <v>#REF!</v>
      </c>
      <c r="BJ29" s="88">
        <f t="shared" si="304"/>
        <v>0</v>
      </c>
      <c r="BK29" s="87" t="e">
        <f t="shared" si="304"/>
        <v>#REF!</v>
      </c>
      <c r="BL29" s="85">
        <f>SUM(BL30,BL31)</f>
        <v>0</v>
      </c>
      <c r="BM29" s="88" t="e">
        <f t="shared" ref="BM29:BO29" si="305">SUM(BM30,BM31)</f>
        <v>#REF!</v>
      </c>
      <c r="BN29" s="88">
        <f t="shared" si="305"/>
        <v>0</v>
      </c>
      <c r="BO29" s="87" t="e">
        <f t="shared" si="305"/>
        <v>#REF!</v>
      </c>
      <c r="BP29" s="85" t="e">
        <f t="shared" si="296"/>
        <v>#REF!</v>
      </c>
      <c r="BQ29" s="88" t="e">
        <f t="shared" si="296"/>
        <v>#REF!</v>
      </c>
      <c r="BR29" s="88" t="e">
        <f t="shared" si="296"/>
        <v>#REF!</v>
      </c>
      <c r="BS29" s="87" t="e">
        <f t="shared" si="296"/>
        <v>#REF!</v>
      </c>
      <c r="BT29" s="88" t="e">
        <f t="shared" si="296"/>
        <v>#REF!</v>
      </c>
      <c r="BU29" s="87" t="e">
        <f t="shared" si="296"/>
        <v>#REF!</v>
      </c>
      <c r="BV29" s="85" t="e">
        <f t="shared" si="72"/>
        <v>#REF!</v>
      </c>
      <c r="BW29" s="88" t="e">
        <f t="shared" si="234"/>
        <v>#REF!</v>
      </c>
      <c r="BX29" s="88" t="e">
        <f t="shared" si="45"/>
        <v>#REF!</v>
      </c>
      <c r="BY29" s="87" t="e">
        <f t="shared" si="46"/>
        <v>#REF!</v>
      </c>
      <c r="BZ29" s="85" t="e">
        <f>SUM(BZ30,BZ31)</f>
        <v>#REF!</v>
      </c>
      <c r="CA29" s="88" t="e">
        <f t="shared" ref="CA29:CC29" si="306">SUM(CA30,CA31)</f>
        <v>#REF!</v>
      </c>
      <c r="CB29" s="88" t="e">
        <f t="shared" si="306"/>
        <v>#REF!</v>
      </c>
      <c r="CC29" s="87" t="e">
        <f t="shared" si="306"/>
        <v>#REF!</v>
      </c>
      <c r="CD29" s="85" t="e">
        <f>SUM(CD30,CD31)</f>
        <v>#REF!</v>
      </c>
      <c r="CE29" s="88" t="e">
        <f t="shared" ref="CE29:CG29" si="307">SUM(CE30,CE31)</f>
        <v>#REF!</v>
      </c>
      <c r="CF29" s="88" t="e">
        <f t="shared" si="307"/>
        <v>#REF!</v>
      </c>
      <c r="CG29" s="87" t="e">
        <f t="shared" si="307"/>
        <v>#REF!</v>
      </c>
      <c r="CH29" s="85" t="e">
        <f>SUM(CH30,CH31)</f>
        <v>#REF!</v>
      </c>
      <c r="CI29" s="88" t="e">
        <f t="shared" ref="CI29:CK29" si="308">SUM(CI30,CI31)</f>
        <v>#REF!</v>
      </c>
      <c r="CJ29" s="88" t="e">
        <f t="shared" si="308"/>
        <v>#REF!</v>
      </c>
      <c r="CK29" s="87" t="e">
        <f t="shared" si="308"/>
        <v>#REF!</v>
      </c>
      <c r="CL29" s="85" t="e">
        <f>SUM(CL30,CL31)</f>
        <v>#REF!</v>
      </c>
      <c r="CM29" s="88" t="e">
        <f t="shared" ref="CM29:CO29" si="309">SUM(CM30,CM31)</f>
        <v>#REF!</v>
      </c>
      <c r="CN29" s="88" t="e">
        <f t="shared" si="309"/>
        <v>#REF!</v>
      </c>
      <c r="CO29" s="87" t="e">
        <f t="shared" si="309"/>
        <v>#REF!</v>
      </c>
      <c r="CP29" s="85" t="e">
        <f>SUM(CP30,CP31)</f>
        <v>#REF!</v>
      </c>
      <c r="CQ29" s="88" t="e">
        <f t="shared" ref="CQ29:CS29" si="310">SUM(CQ30,CQ31)</f>
        <v>#REF!</v>
      </c>
      <c r="CR29" s="88" t="e">
        <f t="shared" si="310"/>
        <v>#REF!</v>
      </c>
      <c r="CS29" s="87" t="e">
        <f t="shared" si="310"/>
        <v>#REF!</v>
      </c>
      <c r="CT29" s="85" t="e">
        <f>SUM(CT30,CT31)</f>
        <v>#REF!</v>
      </c>
      <c r="CU29" s="88" t="e">
        <f t="shared" ref="CU29:CW29" si="311">SUM(CU30,CU31)</f>
        <v>#REF!</v>
      </c>
      <c r="CV29" s="88" t="e">
        <f t="shared" si="311"/>
        <v>#REF!</v>
      </c>
      <c r="CW29" s="87" t="e">
        <f t="shared" si="311"/>
        <v>#REF!</v>
      </c>
      <c r="CX29" s="85" t="e">
        <f>SUM(CX30,CX31)</f>
        <v>#REF!</v>
      </c>
      <c r="CY29" s="88" t="e">
        <f t="shared" ref="CY29:DE29" si="312">SUM(CY30,CY31)</f>
        <v>#REF!</v>
      </c>
      <c r="CZ29" s="88" t="e">
        <f t="shared" si="312"/>
        <v>#REF!</v>
      </c>
      <c r="DA29" s="87" t="e">
        <f t="shared" si="312"/>
        <v>#REF!</v>
      </c>
      <c r="DB29" s="85" t="e">
        <f t="shared" si="312"/>
        <v>#REF!</v>
      </c>
      <c r="DC29" s="88" t="e">
        <f t="shared" si="312"/>
        <v>#REF!</v>
      </c>
      <c r="DD29" s="88" t="e">
        <f t="shared" si="312"/>
        <v>#REF!</v>
      </c>
      <c r="DE29" s="87" t="e">
        <f t="shared" si="312"/>
        <v>#REF!</v>
      </c>
      <c r="DF29" s="85" t="e">
        <f>SUM(DF30,DF31)</f>
        <v>#REF!</v>
      </c>
      <c r="DG29" s="88" t="e">
        <f t="shared" ref="DG29:DI29" si="313">SUM(DG30,DG31)</f>
        <v>#REF!</v>
      </c>
      <c r="DH29" s="88" t="e">
        <f t="shared" si="313"/>
        <v>#REF!</v>
      </c>
      <c r="DI29" s="87" t="e">
        <f t="shared" si="313"/>
        <v>#REF!</v>
      </c>
      <c r="DJ29" s="85" t="e">
        <f>SUM(DJ30,DJ31)</f>
        <v>#REF!</v>
      </c>
      <c r="DK29" s="88" t="e">
        <f t="shared" ref="DK29:DM29" si="314">SUM(DK30,DK31)</f>
        <v>#REF!</v>
      </c>
      <c r="DL29" s="88" t="e">
        <f t="shared" si="314"/>
        <v>#REF!</v>
      </c>
      <c r="DM29" s="87" t="e">
        <f t="shared" si="314"/>
        <v>#REF!</v>
      </c>
      <c r="DN29" s="85" t="e">
        <f>SUM(DN30,DN31)</f>
        <v>#REF!</v>
      </c>
      <c r="DO29" s="88" t="e">
        <f t="shared" ref="DO29:DU29" si="315">SUM(DO30,DO31)</f>
        <v>#REF!</v>
      </c>
      <c r="DP29" s="88" t="e">
        <f t="shared" si="315"/>
        <v>#REF!</v>
      </c>
      <c r="DQ29" s="87" t="e">
        <f t="shared" si="315"/>
        <v>#REF!</v>
      </c>
      <c r="DR29" s="85" t="e">
        <f t="shared" si="315"/>
        <v>#REF!</v>
      </c>
      <c r="DS29" s="88" t="e">
        <f t="shared" si="315"/>
        <v>#REF!</v>
      </c>
      <c r="DT29" s="88" t="e">
        <f t="shared" si="315"/>
        <v>#REF!</v>
      </c>
      <c r="DU29" s="87" t="e">
        <f t="shared" si="315"/>
        <v>#REF!</v>
      </c>
      <c r="DV29" s="85" t="e">
        <f>SUM(DV30,DV31)</f>
        <v>#REF!</v>
      </c>
      <c r="DW29" s="88" t="e">
        <f t="shared" ref="DW29:DY29" si="316">SUM(DW30,DW31)</f>
        <v>#REF!</v>
      </c>
      <c r="DX29" s="88" t="e">
        <f t="shared" si="316"/>
        <v>#REF!</v>
      </c>
      <c r="DY29" s="87" t="e">
        <f t="shared" si="316"/>
        <v>#REF!</v>
      </c>
      <c r="DZ29" s="85" t="e">
        <f>SUM(DZ30,DZ31)</f>
        <v>#REF!</v>
      </c>
      <c r="EA29" s="88" t="e">
        <f t="shared" ref="EA29:EC29" si="317">SUM(EA30,EA31)</f>
        <v>#REF!</v>
      </c>
      <c r="EB29" s="88" t="e">
        <f t="shared" si="317"/>
        <v>#REF!</v>
      </c>
      <c r="EC29" s="87" t="e">
        <f t="shared" si="317"/>
        <v>#REF!</v>
      </c>
      <c r="ED29" s="85" t="e">
        <f>SUM(ED30,ED31)</f>
        <v>#REF!</v>
      </c>
      <c r="EE29" s="88" t="e">
        <f t="shared" ref="EE29:EM29" si="318">SUM(EE30,EE31)</f>
        <v>#REF!</v>
      </c>
      <c r="EF29" s="88" t="e">
        <f t="shared" si="318"/>
        <v>#REF!</v>
      </c>
      <c r="EG29" s="87" t="e">
        <f t="shared" si="318"/>
        <v>#REF!</v>
      </c>
      <c r="EH29" s="85" t="e">
        <f t="shared" si="318"/>
        <v>#REF!</v>
      </c>
      <c r="EI29" s="88" t="e">
        <f t="shared" si="318"/>
        <v>#REF!</v>
      </c>
      <c r="EJ29" s="88" t="e">
        <f t="shared" si="318"/>
        <v>#REF!</v>
      </c>
      <c r="EK29" s="87" t="e">
        <f t="shared" si="318"/>
        <v>#REF!</v>
      </c>
      <c r="EL29" s="88" t="e">
        <f t="shared" si="318"/>
        <v>#REF!</v>
      </c>
      <c r="EM29" s="87" t="e">
        <f t="shared" si="318"/>
        <v>#REF!</v>
      </c>
      <c r="EN29" s="85" t="e">
        <f>SUM(EN30,EN31)</f>
        <v>#REF!</v>
      </c>
      <c r="EO29" s="88" t="e">
        <f t="shared" ref="EO29:EQ29" si="319">SUM(EO30,EO31)</f>
        <v>#REF!</v>
      </c>
      <c r="EP29" s="88" t="e">
        <f t="shared" si="319"/>
        <v>#REF!</v>
      </c>
      <c r="EQ29" s="87" t="e">
        <f t="shared" si="319"/>
        <v>#REF!</v>
      </c>
      <c r="ER29" s="85" t="e">
        <f>SUM(ER30,ER31)</f>
        <v>#REF!</v>
      </c>
      <c r="ES29" s="88" t="e">
        <f t="shared" ref="ES29:EU29" si="320">SUM(ES30,ES31)</f>
        <v>#REF!</v>
      </c>
      <c r="ET29" s="88" t="e">
        <f t="shared" si="320"/>
        <v>#REF!</v>
      </c>
      <c r="EU29" s="87" t="e">
        <f t="shared" si="320"/>
        <v>#REF!</v>
      </c>
      <c r="EV29" s="85" t="e">
        <f>SUM(EV30,EV31)</f>
        <v>#REF!</v>
      </c>
      <c r="EW29" s="88" t="e">
        <f t="shared" ref="EW29:EY29" si="321">SUM(EW30,EW31)</f>
        <v>#REF!</v>
      </c>
      <c r="EX29" s="88" t="e">
        <f t="shared" si="321"/>
        <v>#REF!</v>
      </c>
      <c r="EY29" s="87" t="e">
        <f t="shared" si="321"/>
        <v>#REF!</v>
      </c>
      <c r="EZ29" s="85" t="e">
        <f>SUM(EZ30,EZ31)</f>
        <v>#REF!</v>
      </c>
      <c r="FA29" s="88" t="e">
        <f t="shared" ref="FA29:FC29" si="322">SUM(FA30,FA31)</f>
        <v>#REF!</v>
      </c>
      <c r="FB29" s="88" t="e">
        <f t="shared" si="322"/>
        <v>#REF!</v>
      </c>
      <c r="FC29" s="87" t="e">
        <f t="shared" si="322"/>
        <v>#REF!</v>
      </c>
      <c r="FD29" s="85" t="e">
        <f>SUM(FD30,FD31)</f>
        <v>#REF!</v>
      </c>
      <c r="FE29" s="88" t="e">
        <f t="shared" ref="FE29:FG29" si="323">SUM(FE30,FE31)</f>
        <v>#REF!</v>
      </c>
      <c r="FF29" s="88" t="e">
        <f t="shared" si="323"/>
        <v>#REF!</v>
      </c>
      <c r="FG29" s="87" t="e">
        <f t="shared" si="323"/>
        <v>#REF!</v>
      </c>
      <c r="FH29" s="85" t="e">
        <f>SUM(FH30,FH31)</f>
        <v>#REF!</v>
      </c>
      <c r="FI29" s="88" t="e">
        <f t="shared" ref="FI29:FK29" si="324">SUM(FI30,FI31)</f>
        <v>#REF!</v>
      </c>
      <c r="FJ29" s="88" t="e">
        <f t="shared" si="324"/>
        <v>#REF!</v>
      </c>
      <c r="FK29" s="87" t="e">
        <f t="shared" si="324"/>
        <v>#REF!</v>
      </c>
      <c r="FL29" s="85" t="e">
        <f>SUM(FL30,FL31)</f>
        <v>#REF!</v>
      </c>
      <c r="FM29" s="88" t="e">
        <f t="shared" ref="FM29:FS29" si="325">SUM(FM30,FM31)</f>
        <v>#REF!</v>
      </c>
      <c r="FN29" s="88" t="e">
        <f t="shared" si="325"/>
        <v>#REF!</v>
      </c>
      <c r="FO29" s="87" t="e">
        <f t="shared" si="325"/>
        <v>#REF!</v>
      </c>
      <c r="FP29" s="85" t="e">
        <f t="shared" si="325"/>
        <v>#REF!</v>
      </c>
      <c r="FQ29" s="88" t="e">
        <f t="shared" si="325"/>
        <v>#REF!</v>
      </c>
      <c r="FR29" s="88" t="e">
        <f t="shared" si="325"/>
        <v>#REF!</v>
      </c>
      <c r="FS29" s="87" t="e">
        <f t="shared" si="325"/>
        <v>#REF!</v>
      </c>
      <c r="FT29" s="85" t="e">
        <f>SUM(FT30,FT31)</f>
        <v>#REF!</v>
      </c>
      <c r="FU29" s="88" t="e">
        <f t="shared" ref="FU29:FW29" si="326">SUM(FU30,FU31)</f>
        <v>#REF!</v>
      </c>
      <c r="FV29" s="88" t="e">
        <f t="shared" si="326"/>
        <v>#REF!</v>
      </c>
      <c r="FW29" s="87" t="e">
        <f t="shared" si="326"/>
        <v>#REF!</v>
      </c>
      <c r="FX29" s="85" t="e">
        <f>SUM(FX30,FX31)</f>
        <v>#REF!</v>
      </c>
      <c r="FY29" s="88" t="e">
        <f t="shared" ref="FY29:GA29" si="327">SUM(FY30,FY31)</f>
        <v>#REF!</v>
      </c>
      <c r="FZ29" s="88" t="e">
        <f t="shared" si="327"/>
        <v>#REF!</v>
      </c>
      <c r="GA29" s="87" t="e">
        <f t="shared" si="327"/>
        <v>#REF!</v>
      </c>
      <c r="GB29" s="85" t="e">
        <f>SUM(GB30,GB31)</f>
        <v>#REF!</v>
      </c>
      <c r="GC29" s="88" t="e">
        <f t="shared" ref="GC29:GI29" si="328">SUM(GC30,GC31)</f>
        <v>#REF!</v>
      </c>
      <c r="GD29" s="88" t="e">
        <f t="shared" si="328"/>
        <v>#REF!</v>
      </c>
      <c r="GE29" s="87" t="e">
        <f t="shared" si="328"/>
        <v>#REF!</v>
      </c>
      <c r="GF29" s="85" t="e">
        <f t="shared" si="328"/>
        <v>#REF!</v>
      </c>
      <c r="GG29" s="88" t="e">
        <f t="shared" si="328"/>
        <v>#REF!</v>
      </c>
      <c r="GH29" s="88" t="e">
        <f t="shared" si="328"/>
        <v>#REF!</v>
      </c>
      <c r="GI29" s="87" t="e">
        <f t="shared" si="328"/>
        <v>#REF!</v>
      </c>
      <c r="GJ29" s="85" t="e">
        <f>SUM(GJ30,GJ31)</f>
        <v>#REF!</v>
      </c>
      <c r="GK29" s="88" t="e">
        <f t="shared" ref="GK29:GM29" si="329">SUM(GK30,GK31)</f>
        <v>#REF!</v>
      </c>
      <c r="GL29" s="88" t="e">
        <f t="shared" si="329"/>
        <v>#REF!</v>
      </c>
      <c r="GM29" s="87" t="e">
        <f t="shared" si="329"/>
        <v>#REF!</v>
      </c>
      <c r="GN29" s="85" t="e">
        <f>SUM(GN30,GN31)</f>
        <v>#REF!</v>
      </c>
      <c r="GO29" s="88" t="e">
        <f t="shared" ref="GO29:GQ29" si="330">SUM(GO30,GO31)</f>
        <v>#REF!</v>
      </c>
      <c r="GP29" s="88" t="e">
        <f t="shared" si="330"/>
        <v>#REF!</v>
      </c>
      <c r="GQ29" s="87" t="e">
        <f t="shared" si="330"/>
        <v>#REF!</v>
      </c>
      <c r="GR29" s="85" t="e">
        <f>SUM(GR30,GR31)</f>
        <v>#REF!</v>
      </c>
      <c r="GS29" s="88" t="e">
        <f t="shared" ref="GS29:HA29" si="331">SUM(GS30,GS31)</f>
        <v>#REF!</v>
      </c>
      <c r="GT29" s="88" t="e">
        <f t="shared" si="331"/>
        <v>#REF!</v>
      </c>
      <c r="GU29" s="87" t="e">
        <f t="shared" si="331"/>
        <v>#REF!</v>
      </c>
      <c r="GV29" s="85" t="e">
        <f t="shared" si="331"/>
        <v>#REF!</v>
      </c>
      <c r="GW29" s="88" t="e">
        <f t="shared" si="331"/>
        <v>#REF!</v>
      </c>
      <c r="GX29" s="88" t="e">
        <f t="shared" si="331"/>
        <v>#REF!</v>
      </c>
      <c r="GY29" s="87" t="e">
        <f t="shared" si="331"/>
        <v>#REF!</v>
      </c>
      <c r="GZ29" s="88" t="e">
        <f t="shared" si="331"/>
        <v>#REF!</v>
      </c>
      <c r="HA29" s="87" t="e">
        <f t="shared" si="331"/>
        <v>#REF!</v>
      </c>
    </row>
    <row r="30" spans="1:209" s="95" customFormat="1">
      <c r="A30" s="89" t="s">
        <v>63</v>
      </c>
      <c r="B30" s="90">
        <v>18</v>
      </c>
      <c r="C30" s="91" t="s">
        <v>58</v>
      </c>
      <c r="D30" s="92" t="e">
        <f t="shared" si="71"/>
        <v>#REF!</v>
      </c>
      <c r="E30" s="93" t="e">
        <f t="shared" si="41"/>
        <v>#REF!</v>
      </c>
      <c r="F30" s="93" t="e">
        <f t="shared" si="42"/>
        <v>#REF!</v>
      </c>
      <c r="G30" s="94" t="e">
        <f t="shared" si="43"/>
        <v>#REF!</v>
      </c>
      <c r="H30" s="92"/>
      <c r="I30" s="93" t="e">
        <f>SUMIF(#REF!,$B30,#REF!)</f>
        <v>#REF!</v>
      </c>
      <c r="J30" s="93"/>
      <c r="K30" s="94" t="e">
        <f>SUMIF(#REF!,$B30,#REF!)</f>
        <v>#REF!</v>
      </c>
      <c r="L30" s="92"/>
      <c r="M30" s="93" t="e">
        <f>SUMIF(#REF!,$B30,#REF!)</f>
        <v>#REF!</v>
      </c>
      <c r="N30" s="93"/>
      <c r="O30" s="94" t="e">
        <f>SUMIF(#REF!,$B30,#REF!)</f>
        <v>#REF!</v>
      </c>
      <c r="P30" s="92"/>
      <c r="Q30" s="93" t="e">
        <f>SUMIF(#REF!,$B30,#REF!)</f>
        <v>#REF!</v>
      </c>
      <c r="R30" s="93"/>
      <c r="S30" s="94" t="e">
        <f>SUMIF(#REF!,$B30,#REF!)</f>
        <v>#REF!</v>
      </c>
      <c r="T30" s="92" t="e">
        <f>COUNTIFS(#REF!,$B30,#REF!,"&gt;0")</f>
        <v>#REF!</v>
      </c>
      <c r="U30" s="93" t="e">
        <f>SUMIF(#REF!,$B30,#REF!)</f>
        <v>#REF!</v>
      </c>
      <c r="V30" s="93" t="e">
        <f>COUNTIFS(#REF!,$B30,#REF!,"&gt;0")</f>
        <v>#REF!</v>
      </c>
      <c r="W30" s="94" t="e">
        <f>SUMIF(#REF!,$B30,#REF!)</f>
        <v>#REF!</v>
      </c>
      <c r="X30" s="92"/>
      <c r="Y30" s="93" t="e">
        <f>SUMIF(#REF!,$B30,#REF!)</f>
        <v>#REF!</v>
      </c>
      <c r="Z30" s="93"/>
      <c r="AA30" s="94" t="e">
        <f>SUMIF(#REF!,$B30,#REF!)</f>
        <v>#REF!</v>
      </c>
      <c r="AB30" s="92"/>
      <c r="AC30" s="93" t="e">
        <f>SUMIF(#REF!,$B30,#REF!)</f>
        <v>#REF!</v>
      </c>
      <c r="AD30" s="93"/>
      <c r="AE30" s="94" t="e">
        <f>SUMIF(#REF!,$B30,#REF!)</f>
        <v>#REF!</v>
      </c>
      <c r="AF30" s="92"/>
      <c r="AG30" s="93" t="e">
        <f>SUMIF(#REF!,$B30,#REF!)</f>
        <v>#REF!</v>
      </c>
      <c r="AH30" s="93"/>
      <c r="AI30" s="94" t="e">
        <f>SUMIF(#REF!,$B30,#REF!)</f>
        <v>#REF!</v>
      </c>
      <c r="AJ30" s="92" t="e">
        <f>COUNTIFS(#REF!,$B30,#REF!,"&gt;0")</f>
        <v>#REF!</v>
      </c>
      <c r="AK30" s="93" t="e">
        <f>SUMIF(#REF!,$B30,#REF!)</f>
        <v>#REF!</v>
      </c>
      <c r="AL30" s="93" t="e">
        <f>COUNTIFS(#REF!,$B30,#REF!,"&gt;0")</f>
        <v>#REF!</v>
      </c>
      <c r="AM30" s="94" t="e">
        <f>SUMIF(#REF!,$B30,#REF!)</f>
        <v>#REF!</v>
      </c>
      <c r="AN30" s="92"/>
      <c r="AO30" s="93" t="e">
        <f>SUMIF(#REF!,$B30,#REF!)</f>
        <v>#REF!</v>
      </c>
      <c r="AP30" s="93"/>
      <c r="AQ30" s="94" t="e">
        <f>SUMIF(#REF!,$B30,#REF!)</f>
        <v>#REF!</v>
      </c>
      <c r="AR30" s="92"/>
      <c r="AS30" s="93" t="e">
        <f>SUMIF(#REF!,$B30,#REF!)</f>
        <v>#REF!</v>
      </c>
      <c r="AT30" s="93"/>
      <c r="AU30" s="94" t="e">
        <f>SUMIF(#REF!,$B30,#REF!)</f>
        <v>#REF!</v>
      </c>
      <c r="AV30" s="92"/>
      <c r="AW30" s="93" t="e">
        <f>SUMIF(#REF!,$B30,#REF!)</f>
        <v>#REF!</v>
      </c>
      <c r="AX30" s="93"/>
      <c r="AY30" s="94" t="e">
        <f>SUMIF(#REF!,$B30,#REF!)</f>
        <v>#REF!</v>
      </c>
      <c r="AZ30" s="92" t="e">
        <f>COUNTIFS(#REF!,$B30,#REF!,"&gt;0")</f>
        <v>#REF!</v>
      </c>
      <c r="BA30" s="93" t="e">
        <f>SUMIF(#REF!,$B30,#REF!)</f>
        <v>#REF!</v>
      </c>
      <c r="BB30" s="93" t="e">
        <f>COUNTIFS(#REF!,$B30,#REF!,"&gt;0")</f>
        <v>#REF!</v>
      </c>
      <c r="BC30" s="94" t="e">
        <f>SUMIF(#REF!,$B30,#REF!)</f>
        <v>#REF!</v>
      </c>
      <c r="BD30" s="92"/>
      <c r="BE30" s="93" t="e">
        <f>SUMIF(#REF!,$B30,#REF!)</f>
        <v>#REF!</v>
      </c>
      <c r="BF30" s="93"/>
      <c r="BG30" s="94" t="e">
        <f>SUMIF(#REF!,$B30,#REF!)</f>
        <v>#REF!</v>
      </c>
      <c r="BH30" s="92"/>
      <c r="BI30" s="93" t="e">
        <f>SUMIF(#REF!,$B30,#REF!)</f>
        <v>#REF!</v>
      </c>
      <c r="BJ30" s="93"/>
      <c r="BK30" s="94" t="e">
        <f>SUMIF(#REF!,$B30,#REF!)</f>
        <v>#REF!</v>
      </c>
      <c r="BL30" s="92"/>
      <c r="BM30" s="93" t="e">
        <f>SUMIF(#REF!,$B30,#REF!)</f>
        <v>#REF!</v>
      </c>
      <c r="BN30" s="93"/>
      <c r="BO30" s="94" t="e">
        <f>SUMIF(#REF!,$B30,#REF!)</f>
        <v>#REF!</v>
      </c>
      <c r="BP30" s="92" t="e">
        <f>COUNTIFS(#REF!,$B30,#REF!,"&gt;0")</f>
        <v>#REF!</v>
      </c>
      <c r="BQ30" s="93" t="e">
        <f>SUMIF(#REF!,$B30,#REF!)</f>
        <v>#REF!</v>
      </c>
      <c r="BR30" s="93" t="e">
        <f>COUNTIFS(#REF!,$B30,#REF!,"&gt;0")</f>
        <v>#REF!</v>
      </c>
      <c r="BS30" s="94" t="e">
        <f>SUMIF(#REF!,$B30,#REF!)</f>
        <v>#REF!</v>
      </c>
      <c r="BT30" s="93" t="e">
        <f>COUNTIFS(#REF!,$B30,#REF!,"&gt;0")</f>
        <v>#REF!</v>
      </c>
      <c r="BU30" s="94" t="e">
        <f>SUMIF(#REF!,$B30,#REF!)</f>
        <v>#REF!</v>
      </c>
      <c r="BV30" s="92" t="e">
        <f t="shared" si="72"/>
        <v>#REF!</v>
      </c>
      <c r="BW30" s="93" t="e">
        <f t="shared" si="234"/>
        <v>#REF!</v>
      </c>
      <c r="BX30" s="93" t="e">
        <f t="shared" si="45"/>
        <v>#REF!</v>
      </c>
      <c r="BY30" s="94" t="e">
        <f t="shared" si="46"/>
        <v>#REF!</v>
      </c>
      <c r="BZ30" s="92" t="e">
        <f>COUNTIFS(#REF!,$B30,#REF!,"&gt;0")</f>
        <v>#REF!</v>
      </c>
      <c r="CA30" s="93" t="e">
        <f>SUMIF(#REF!,$B30,#REF!)</f>
        <v>#REF!</v>
      </c>
      <c r="CB30" s="93" t="e">
        <f>COUNTIFS(#REF!,$B30,#REF!,"&gt;0")</f>
        <v>#REF!</v>
      </c>
      <c r="CC30" s="94" t="e">
        <f>SUMIF(#REF!,$B30,#REF!)</f>
        <v>#REF!</v>
      </c>
      <c r="CD30" s="92" t="e">
        <f>COUNTIFS(#REF!,$B30,#REF!,"&gt;0")</f>
        <v>#REF!</v>
      </c>
      <c r="CE30" s="93" t="e">
        <f>SUMIF(#REF!,$B30,#REF!)</f>
        <v>#REF!</v>
      </c>
      <c r="CF30" s="93" t="e">
        <f>COUNTIFS(#REF!,$B30,#REF!,"&gt;0")</f>
        <v>#REF!</v>
      </c>
      <c r="CG30" s="94" t="e">
        <f>SUMIF(#REF!,$B30,#REF!)</f>
        <v>#REF!</v>
      </c>
      <c r="CH30" s="92" t="e">
        <f>COUNTIFS(#REF!,$B30,#REF!,"&gt;0")</f>
        <v>#REF!</v>
      </c>
      <c r="CI30" s="93" t="e">
        <f>SUMIF(#REF!,$B30,#REF!)</f>
        <v>#REF!</v>
      </c>
      <c r="CJ30" s="93" t="e">
        <f>COUNTIFS(#REF!,$B30,#REF!,"&gt;0")</f>
        <v>#REF!</v>
      </c>
      <c r="CK30" s="94" t="e">
        <f>SUMIF(#REF!,$B30,#REF!)</f>
        <v>#REF!</v>
      </c>
      <c r="CL30" s="92" t="e">
        <f t="shared" ref="CL30:CL31" si="332">BZ30+CD30+CH30</f>
        <v>#REF!</v>
      </c>
      <c r="CM30" s="93" t="e">
        <f t="shared" ref="CM30:CM31" si="333">CA30+CE30+CI30</f>
        <v>#REF!</v>
      </c>
      <c r="CN30" s="93" t="e">
        <f t="shared" ref="CN30:CN31" si="334">CB30+CF30+CJ30</f>
        <v>#REF!</v>
      </c>
      <c r="CO30" s="94" t="e">
        <f t="shared" ref="CO30:CO31" si="335">CC30+CG30+CK30</f>
        <v>#REF!</v>
      </c>
      <c r="CP30" s="92" t="e">
        <f>COUNTIFS(#REF!,$B30,#REF!,"&gt;0")</f>
        <v>#REF!</v>
      </c>
      <c r="CQ30" s="93" t="e">
        <f>SUMIF(#REF!,$B30,#REF!)</f>
        <v>#REF!</v>
      </c>
      <c r="CR30" s="93" t="e">
        <f>COUNTIFS(#REF!,$B30,#REF!,"&gt;0")</f>
        <v>#REF!</v>
      </c>
      <c r="CS30" s="94" t="e">
        <f>SUMIF(#REF!,$B30,#REF!)</f>
        <v>#REF!</v>
      </c>
      <c r="CT30" s="92" t="e">
        <f>COUNTIFS(#REF!,$B30,#REF!,"&gt;0")</f>
        <v>#REF!</v>
      </c>
      <c r="CU30" s="93" t="e">
        <f>SUMIF(#REF!,$B30,#REF!)</f>
        <v>#REF!</v>
      </c>
      <c r="CV30" s="93" t="e">
        <f>COUNTIFS(#REF!,$B30,#REF!,"&gt;0")</f>
        <v>#REF!</v>
      </c>
      <c r="CW30" s="94" t="e">
        <f>SUMIF(#REF!,$B30,#REF!)</f>
        <v>#REF!</v>
      </c>
      <c r="CX30" s="92" t="e">
        <f>COUNTIFS(#REF!,$B30,#REF!,"&gt;0")</f>
        <v>#REF!</v>
      </c>
      <c r="CY30" s="93" t="e">
        <f>SUMIF(#REF!,$B30,#REF!)</f>
        <v>#REF!</v>
      </c>
      <c r="CZ30" s="93" t="e">
        <f>COUNTIFS(#REF!,$B30,#REF!,"&gt;0")</f>
        <v>#REF!</v>
      </c>
      <c r="DA30" s="94" t="e">
        <f>SUMIF(#REF!,$B30,#REF!)</f>
        <v>#REF!</v>
      </c>
      <c r="DB30" s="92" t="e">
        <f t="shared" ref="DB30:DB31" si="336">CP30+CT30+CX30</f>
        <v>#REF!</v>
      </c>
      <c r="DC30" s="93" t="e">
        <f t="shared" ref="DC30:DC31" si="337">CQ30+CU30+CY30</f>
        <v>#REF!</v>
      </c>
      <c r="DD30" s="93" t="e">
        <f t="shared" ref="DD30:DD31" si="338">CR30+CV30+CZ30</f>
        <v>#REF!</v>
      </c>
      <c r="DE30" s="94" t="e">
        <f t="shared" ref="DE30:DE31" si="339">CS30+CW30+DA30</f>
        <v>#REF!</v>
      </c>
      <c r="DF30" s="92" t="e">
        <f>COUNTIFS(#REF!,$B30,#REF!,"&gt;0")</f>
        <v>#REF!</v>
      </c>
      <c r="DG30" s="93" t="e">
        <f>SUMIF(#REF!,$B30,#REF!)</f>
        <v>#REF!</v>
      </c>
      <c r="DH30" s="93" t="e">
        <f>COUNTIFS(#REF!,$B30,#REF!,"&gt;0")</f>
        <v>#REF!</v>
      </c>
      <c r="DI30" s="94" t="e">
        <f>SUMIF(#REF!,$B30,#REF!)</f>
        <v>#REF!</v>
      </c>
      <c r="DJ30" s="92" t="e">
        <f>COUNTIFS(#REF!,$B30,#REF!,"&gt;0")</f>
        <v>#REF!</v>
      </c>
      <c r="DK30" s="93" t="e">
        <f>SUMIF(#REF!,$B30,#REF!)</f>
        <v>#REF!</v>
      </c>
      <c r="DL30" s="93" t="e">
        <f>COUNTIFS(#REF!,$B30,#REF!,"&gt;0")</f>
        <v>#REF!</v>
      </c>
      <c r="DM30" s="94" t="e">
        <f>SUMIF(#REF!,$B30,#REF!)</f>
        <v>#REF!</v>
      </c>
      <c r="DN30" s="92" t="e">
        <f>COUNTIFS(#REF!,$B30,#REF!,"&gt;0")</f>
        <v>#REF!</v>
      </c>
      <c r="DO30" s="93" t="e">
        <f>SUMIF(#REF!,$B30,#REF!)</f>
        <v>#REF!</v>
      </c>
      <c r="DP30" s="93" t="e">
        <f>COUNTIFS(#REF!,$B30,#REF!,"&gt;0")</f>
        <v>#REF!</v>
      </c>
      <c r="DQ30" s="94" t="e">
        <f>SUMIF(#REF!,$B30,#REF!)</f>
        <v>#REF!</v>
      </c>
      <c r="DR30" s="92" t="e">
        <f t="shared" ref="DR30:DR31" si="340">DF30+DJ30+DN30</f>
        <v>#REF!</v>
      </c>
      <c r="DS30" s="93" t="e">
        <f t="shared" ref="DS30:DS31" si="341">DG30+DK30+DO30</f>
        <v>#REF!</v>
      </c>
      <c r="DT30" s="93" t="e">
        <f t="shared" ref="DT30:DT31" si="342">DH30+DL30+DP30</f>
        <v>#REF!</v>
      </c>
      <c r="DU30" s="94" t="e">
        <f t="shared" ref="DU30:DU31" si="343">DI30+DM30+DQ30</f>
        <v>#REF!</v>
      </c>
      <c r="DV30" s="92" t="e">
        <f>COUNTIFS(#REF!,$B30,#REF!,"&gt;0")</f>
        <v>#REF!</v>
      </c>
      <c r="DW30" s="93" t="e">
        <f>SUMIF(#REF!,$B30,#REF!)</f>
        <v>#REF!</v>
      </c>
      <c r="DX30" s="93" t="e">
        <f>COUNTIFS(#REF!,$B30,#REF!,"&gt;0")</f>
        <v>#REF!</v>
      </c>
      <c r="DY30" s="94" t="e">
        <f>SUMIF(#REF!,$B30,#REF!)</f>
        <v>#REF!</v>
      </c>
      <c r="DZ30" s="92" t="e">
        <f>COUNTIFS(#REF!,$B30,#REF!,"&gt;0")</f>
        <v>#REF!</v>
      </c>
      <c r="EA30" s="93" t="e">
        <f>SUMIF(#REF!,$B30,#REF!)</f>
        <v>#REF!</v>
      </c>
      <c r="EB30" s="93" t="e">
        <f>COUNTIFS(#REF!,$B30,#REF!,"&gt;0")</f>
        <v>#REF!</v>
      </c>
      <c r="EC30" s="94" t="e">
        <f>SUMIF(#REF!,$B30,#REF!)</f>
        <v>#REF!</v>
      </c>
      <c r="ED30" s="92" t="e">
        <f>COUNTIFS(#REF!,$B30,#REF!,"&gt;0")</f>
        <v>#REF!</v>
      </c>
      <c r="EE30" s="93" t="e">
        <f>SUMIF(#REF!,$B30,#REF!)</f>
        <v>#REF!</v>
      </c>
      <c r="EF30" s="93" t="e">
        <f>COUNTIFS(#REF!,$B30,#REF!,"&gt;0")</f>
        <v>#REF!</v>
      </c>
      <c r="EG30" s="94" t="e">
        <f>SUMIF(#REF!,$B30,#REF!)</f>
        <v>#REF!</v>
      </c>
      <c r="EH30" s="92" t="e">
        <f t="shared" ref="EH30:EH31" si="344">DV30+DZ30+ED30</f>
        <v>#REF!</v>
      </c>
      <c r="EI30" s="93" t="e">
        <f t="shared" ref="EI30:EI31" si="345">DW30+EA30+EE30</f>
        <v>#REF!</v>
      </c>
      <c r="EJ30" s="93" t="e">
        <f t="shared" ref="EJ30:EJ31" si="346">DX30+EB30+EF30</f>
        <v>#REF!</v>
      </c>
      <c r="EK30" s="94" t="e">
        <f t="shared" ref="EK30:EK31" si="347">DY30+EC30+EG30</f>
        <v>#REF!</v>
      </c>
      <c r="EL30" s="93" t="e">
        <f>COUNTIFS(#REF!,$B30,#REF!,"&gt;0")</f>
        <v>#REF!</v>
      </c>
      <c r="EM30" s="94" t="e">
        <f>SUMIF(#REF!,$B30,#REF!)</f>
        <v>#REF!</v>
      </c>
      <c r="EN30" s="92" t="e">
        <f>COUNTIFS(#REF!,$B30,#REF!,"&gt;0")</f>
        <v>#REF!</v>
      </c>
      <c r="EO30" s="93" t="e">
        <f>SUMIF(#REF!,$B30,#REF!)</f>
        <v>#REF!</v>
      </c>
      <c r="EP30" s="93" t="e">
        <f>COUNTIFS(#REF!,$B30,#REF!,"&gt;0")</f>
        <v>#REF!</v>
      </c>
      <c r="EQ30" s="94" t="e">
        <f>SUMIF(#REF!,$B30,#REF!)</f>
        <v>#REF!</v>
      </c>
      <c r="ER30" s="92" t="e">
        <f>COUNTIFS(#REF!,$B30,#REF!,"&gt;0")</f>
        <v>#REF!</v>
      </c>
      <c r="ES30" s="93" t="e">
        <f>SUMIF(#REF!,$B30,#REF!)</f>
        <v>#REF!</v>
      </c>
      <c r="ET30" s="93" t="e">
        <f>COUNTIFS(#REF!,$B30,#REF!,"&gt;0")</f>
        <v>#REF!</v>
      </c>
      <c r="EU30" s="94" t="e">
        <f>SUMIF(#REF!,$B30,#REF!)</f>
        <v>#REF!</v>
      </c>
      <c r="EV30" s="92" t="e">
        <f>COUNTIFS(#REF!,$B30,#REF!,"&gt;0")</f>
        <v>#REF!</v>
      </c>
      <c r="EW30" s="93" t="e">
        <f>SUMIF(#REF!,$B30,#REF!)</f>
        <v>#REF!</v>
      </c>
      <c r="EX30" s="93" t="e">
        <f>COUNTIFS(#REF!,$B30,#REF!,"&gt;0")</f>
        <v>#REF!</v>
      </c>
      <c r="EY30" s="94" t="e">
        <f>SUMIF(#REF!,$B30,#REF!)</f>
        <v>#REF!</v>
      </c>
      <c r="EZ30" s="92" t="e">
        <f t="shared" ref="EZ30:EZ31" si="348">EN30+ER30+EV30</f>
        <v>#REF!</v>
      </c>
      <c r="FA30" s="93" t="e">
        <f t="shared" ref="FA30:FA31" si="349">EO30+ES30+EW30</f>
        <v>#REF!</v>
      </c>
      <c r="FB30" s="93" t="e">
        <f t="shared" ref="FB30:FB31" si="350">EP30+ET30+EX30</f>
        <v>#REF!</v>
      </c>
      <c r="FC30" s="94" t="e">
        <f t="shared" ref="FC30:FC31" si="351">EQ30+EU30+EY30</f>
        <v>#REF!</v>
      </c>
      <c r="FD30" s="92" t="e">
        <f>COUNTIFS(#REF!,$B30,#REF!,"&gt;0")</f>
        <v>#REF!</v>
      </c>
      <c r="FE30" s="93" t="e">
        <f>SUMIF(#REF!,$B30,#REF!)</f>
        <v>#REF!</v>
      </c>
      <c r="FF30" s="93" t="e">
        <f>COUNTIFS(#REF!,$B30,#REF!,"&gt;0")</f>
        <v>#REF!</v>
      </c>
      <c r="FG30" s="94" t="e">
        <f>SUMIF(#REF!,$B30,#REF!)</f>
        <v>#REF!</v>
      </c>
      <c r="FH30" s="92" t="e">
        <f>COUNTIFS(#REF!,$B30,#REF!,"&gt;0")</f>
        <v>#REF!</v>
      </c>
      <c r="FI30" s="93" t="e">
        <f>SUMIF(#REF!,$B30,#REF!)</f>
        <v>#REF!</v>
      </c>
      <c r="FJ30" s="93" t="e">
        <f>COUNTIFS(#REF!,$B30,#REF!,"&gt;0")</f>
        <v>#REF!</v>
      </c>
      <c r="FK30" s="94" t="e">
        <f>SUMIF(#REF!,$B30,#REF!)</f>
        <v>#REF!</v>
      </c>
      <c r="FL30" s="92" t="e">
        <f>COUNTIFS(#REF!,$B30,#REF!,"&gt;0")</f>
        <v>#REF!</v>
      </c>
      <c r="FM30" s="93" t="e">
        <f>SUMIF(#REF!,$B30,#REF!)</f>
        <v>#REF!</v>
      </c>
      <c r="FN30" s="93" t="e">
        <f>COUNTIFS(#REF!,$B30,#REF!,"&gt;0")</f>
        <v>#REF!</v>
      </c>
      <c r="FO30" s="94" t="e">
        <f>SUMIF(#REF!,$B30,#REF!)</f>
        <v>#REF!</v>
      </c>
      <c r="FP30" s="92" t="e">
        <f t="shared" ref="FP30:FP31" si="352">FD30+FH30+FL30</f>
        <v>#REF!</v>
      </c>
      <c r="FQ30" s="93" t="e">
        <f t="shared" ref="FQ30:FQ31" si="353">FE30+FI30+FM30</f>
        <v>#REF!</v>
      </c>
      <c r="FR30" s="93" t="e">
        <f t="shared" ref="FR30:FR31" si="354">FF30+FJ30+FN30</f>
        <v>#REF!</v>
      </c>
      <c r="FS30" s="94" t="e">
        <f t="shared" ref="FS30:FS31" si="355">FG30+FK30+FO30</f>
        <v>#REF!</v>
      </c>
      <c r="FT30" s="92" t="e">
        <f>COUNTIFS(#REF!,$B30,#REF!,"&gt;0")</f>
        <v>#REF!</v>
      </c>
      <c r="FU30" s="93" t="e">
        <f>SUMIF(#REF!,$B30,#REF!)</f>
        <v>#REF!</v>
      </c>
      <c r="FV30" s="93" t="e">
        <f>COUNTIFS(#REF!,$B30,#REF!,"&gt;0")</f>
        <v>#REF!</v>
      </c>
      <c r="FW30" s="94" t="e">
        <f>SUMIF(#REF!,$B30,#REF!)</f>
        <v>#REF!</v>
      </c>
      <c r="FX30" s="92" t="e">
        <f>COUNTIFS(#REF!,$B30,#REF!,"&gt;0")</f>
        <v>#REF!</v>
      </c>
      <c r="FY30" s="93" t="e">
        <f>SUMIF(#REF!,$B30,#REF!)</f>
        <v>#REF!</v>
      </c>
      <c r="FZ30" s="93" t="e">
        <f>COUNTIFS(#REF!,$B30,#REF!,"&gt;0")</f>
        <v>#REF!</v>
      </c>
      <c r="GA30" s="94" t="e">
        <f>SUMIF(#REF!,$B30,#REF!)</f>
        <v>#REF!</v>
      </c>
      <c r="GB30" s="92" t="e">
        <f>COUNTIFS(#REF!,$B30,#REF!,"&gt;0")</f>
        <v>#REF!</v>
      </c>
      <c r="GC30" s="93" t="e">
        <f>SUMIF(#REF!,$B30,#REF!)</f>
        <v>#REF!</v>
      </c>
      <c r="GD30" s="93" t="e">
        <f>COUNTIFS(#REF!,$B30,#REF!,"&gt;0")</f>
        <v>#REF!</v>
      </c>
      <c r="GE30" s="94" t="e">
        <f>SUMIF(#REF!,$B30,#REF!)</f>
        <v>#REF!</v>
      </c>
      <c r="GF30" s="92" t="e">
        <f t="shared" ref="GF30:GF31" si="356">FT30+FX30+GB30</f>
        <v>#REF!</v>
      </c>
      <c r="GG30" s="93" t="e">
        <f t="shared" ref="GG30:GG31" si="357">FU30+FY30+GC30</f>
        <v>#REF!</v>
      </c>
      <c r="GH30" s="93" t="e">
        <f t="shared" ref="GH30:GH31" si="358">FV30+FZ30+GD30</f>
        <v>#REF!</v>
      </c>
      <c r="GI30" s="94" t="e">
        <f t="shared" ref="GI30:GI31" si="359">FW30+GA30+GE30</f>
        <v>#REF!</v>
      </c>
      <c r="GJ30" s="92" t="e">
        <f>COUNTIFS(#REF!,$B30,#REF!,"&gt;0")</f>
        <v>#REF!</v>
      </c>
      <c r="GK30" s="93" t="e">
        <f>SUMIF(#REF!,$B30,#REF!)</f>
        <v>#REF!</v>
      </c>
      <c r="GL30" s="93" t="e">
        <f>COUNTIFS(#REF!,$B30,#REF!,"&gt;0")</f>
        <v>#REF!</v>
      </c>
      <c r="GM30" s="94" t="e">
        <f>SUMIF(#REF!,$B30,#REF!)</f>
        <v>#REF!</v>
      </c>
      <c r="GN30" s="92" t="e">
        <f>COUNTIFS(#REF!,$B30,#REF!,"&gt;0")</f>
        <v>#REF!</v>
      </c>
      <c r="GO30" s="93" t="e">
        <f>SUMIF(#REF!,$B30,#REF!)</f>
        <v>#REF!</v>
      </c>
      <c r="GP30" s="93" t="e">
        <f>COUNTIFS(#REF!,$B30,#REF!,"&gt;0")</f>
        <v>#REF!</v>
      </c>
      <c r="GQ30" s="94" t="e">
        <f>SUMIF(#REF!,$B30,#REF!)</f>
        <v>#REF!</v>
      </c>
      <c r="GR30" s="92" t="e">
        <f>COUNTIFS(#REF!,$B30,#REF!,"&gt;0")</f>
        <v>#REF!</v>
      </c>
      <c r="GS30" s="93" t="e">
        <f>SUMIF(#REF!,$B30,#REF!)</f>
        <v>#REF!</v>
      </c>
      <c r="GT30" s="93" t="e">
        <f>COUNTIFS(#REF!,$B30,#REF!,"&gt;0")</f>
        <v>#REF!</v>
      </c>
      <c r="GU30" s="94" t="e">
        <f>SUMIF(#REF!,$B30,#REF!)</f>
        <v>#REF!</v>
      </c>
      <c r="GV30" s="92" t="e">
        <f t="shared" ref="GV30:GV31" si="360">GJ30+GN30+GR30</f>
        <v>#REF!</v>
      </c>
      <c r="GW30" s="93" t="e">
        <f t="shared" ref="GW30:GW31" si="361">GK30+GO30+GS30</f>
        <v>#REF!</v>
      </c>
      <c r="GX30" s="93" t="e">
        <f t="shared" ref="GX30:GX31" si="362">GL30+GP30+GT30</f>
        <v>#REF!</v>
      </c>
      <c r="GY30" s="94" t="e">
        <f t="shared" ref="GY30:GY31" si="363">GM30+GQ30+GU30</f>
        <v>#REF!</v>
      </c>
      <c r="GZ30" s="93" t="e">
        <f>COUNTIFS(#REF!,$B30,#REF!,"&gt;0")</f>
        <v>#REF!</v>
      </c>
      <c r="HA30" s="94" t="e">
        <f>SUMIF(#REF!,$B30,#REF!)</f>
        <v>#REF!</v>
      </c>
    </row>
    <row r="31" spans="1:209" s="95" customFormat="1">
      <c r="A31" s="89" t="s">
        <v>64</v>
      </c>
      <c r="B31" s="90">
        <v>19</v>
      </c>
      <c r="C31" s="91" t="s">
        <v>60</v>
      </c>
      <c r="D31" s="92" t="e">
        <f t="shared" si="71"/>
        <v>#REF!</v>
      </c>
      <c r="E31" s="93" t="e">
        <f t="shared" si="41"/>
        <v>#REF!</v>
      </c>
      <c r="F31" s="93" t="e">
        <f t="shared" si="42"/>
        <v>#REF!</v>
      </c>
      <c r="G31" s="94" t="e">
        <f t="shared" si="43"/>
        <v>#REF!</v>
      </c>
      <c r="H31" s="92"/>
      <c r="I31" s="93" t="e">
        <f>SUMIF(#REF!,$B31,#REF!)</f>
        <v>#REF!</v>
      </c>
      <c r="J31" s="93"/>
      <c r="K31" s="94" t="e">
        <f>SUMIF(#REF!,$B31,#REF!)</f>
        <v>#REF!</v>
      </c>
      <c r="L31" s="92"/>
      <c r="M31" s="93" t="e">
        <f>SUMIF(#REF!,$B31,#REF!)</f>
        <v>#REF!</v>
      </c>
      <c r="N31" s="93"/>
      <c r="O31" s="94" t="e">
        <f>SUMIF(#REF!,$B31,#REF!)</f>
        <v>#REF!</v>
      </c>
      <c r="P31" s="92"/>
      <c r="Q31" s="93" t="e">
        <f>SUMIF(#REF!,$B31,#REF!)</f>
        <v>#REF!</v>
      </c>
      <c r="R31" s="93"/>
      <c r="S31" s="94" t="e">
        <f>SUMIF(#REF!,$B31,#REF!)</f>
        <v>#REF!</v>
      </c>
      <c r="T31" s="92" t="e">
        <f>COUNTIFS(#REF!,$B31,#REF!,"&gt;0")</f>
        <v>#REF!</v>
      </c>
      <c r="U31" s="93" t="e">
        <f>SUMIF(#REF!,$B31,#REF!)</f>
        <v>#REF!</v>
      </c>
      <c r="V31" s="93" t="e">
        <f>COUNTIFS(#REF!,$B31,#REF!,"&gt;0")</f>
        <v>#REF!</v>
      </c>
      <c r="W31" s="94" t="e">
        <f>SUMIF(#REF!,$B31,#REF!)</f>
        <v>#REF!</v>
      </c>
      <c r="X31" s="92"/>
      <c r="Y31" s="93" t="e">
        <f>SUMIF(#REF!,$B31,#REF!)</f>
        <v>#REF!</v>
      </c>
      <c r="Z31" s="93"/>
      <c r="AA31" s="94" t="e">
        <f>SUMIF(#REF!,$B31,#REF!)</f>
        <v>#REF!</v>
      </c>
      <c r="AB31" s="92"/>
      <c r="AC31" s="93" t="e">
        <f>SUMIF(#REF!,$B31,#REF!)</f>
        <v>#REF!</v>
      </c>
      <c r="AD31" s="93"/>
      <c r="AE31" s="94" t="e">
        <f>SUMIF(#REF!,$B31,#REF!)</f>
        <v>#REF!</v>
      </c>
      <c r="AF31" s="92"/>
      <c r="AG31" s="93" t="e">
        <f>SUMIF(#REF!,$B31,#REF!)</f>
        <v>#REF!</v>
      </c>
      <c r="AH31" s="93"/>
      <c r="AI31" s="94" t="e">
        <f>SUMIF(#REF!,$B31,#REF!)</f>
        <v>#REF!</v>
      </c>
      <c r="AJ31" s="92" t="e">
        <f>COUNTIFS(#REF!,$B31,#REF!,"&gt;0")</f>
        <v>#REF!</v>
      </c>
      <c r="AK31" s="93" t="e">
        <f>SUMIF(#REF!,$B31,#REF!)</f>
        <v>#REF!</v>
      </c>
      <c r="AL31" s="93" t="e">
        <f>COUNTIFS(#REF!,$B31,#REF!,"&gt;0")</f>
        <v>#REF!</v>
      </c>
      <c r="AM31" s="94" t="e">
        <f>SUMIF(#REF!,$B31,#REF!)</f>
        <v>#REF!</v>
      </c>
      <c r="AN31" s="92"/>
      <c r="AO31" s="93" t="e">
        <f>SUMIF(#REF!,$B31,#REF!)</f>
        <v>#REF!</v>
      </c>
      <c r="AP31" s="93"/>
      <c r="AQ31" s="94" t="e">
        <f>SUMIF(#REF!,$B31,#REF!)</f>
        <v>#REF!</v>
      </c>
      <c r="AR31" s="92"/>
      <c r="AS31" s="93" t="e">
        <f>SUMIF(#REF!,$B31,#REF!)</f>
        <v>#REF!</v>
      </c>
      <c r="AT31" s="93"/>
      <c r="AU31" s="94" t="e">
        <f>SUMIF(#REF!,$B31,#REF!)</f>
        <v>#REF!</v>
      </c>
      <c r="AV31" s="92"/>
      <c r="AW31" s="93" t="e">
        <f>SUMIF(#REF!,$B31,#REF!)</f>
        <v>#REF!</v>
      </c>
      <c r="AX31" s="93"/>
      <c r="AY31" s="94" t="e">
        <f>SUMIF(#REF!,$B31,#REF!)</f>
        <v>#REF!</v>
      </c>
      <c r="AZ31" s="92" t="e">
        <f>COUNTIFS(#REF!,$B31,#REF!,"&gt;0")</f>
        <v>#REF!</v>
      </c>
      <c r="BA31" s="93" t="e">
        <f>SUMIF(#REF!,$B31,#REF!)</f>
        <v>#REF!</v>
      </c>
      <c r="BB31" s="93" t="e">
        <f>COUNTIFS(#REF!,$B31,#REF!,"&gt;0")</f>
        <v>#REF!</v>
      </c>
      <c r="BC31" s="94" t="e">
        <f>SUMIF(#REF!,$B31,#REF!)</f>
        <v>#REF!</v>
      </c>
      <c r="BD31" s="92"/>
      <c r="BE31" s="93" t="e">
        <f>SUMIF(#REF!,$B31,#REF!)</f>
        <v>#REF!</v>
      </c>
      <c r="BF31" s="93"/>
      <c r="BG31" s="94" t="e">
        <f>SUMIF(#REF!,$B31,#REF!)</f>
        <v>#REF!</v>
      </c>
      <c r="BH31" s="92"/>
      <c r="BI31" s="93" t="e">
        <f>SUMIF(#REF!,$B31,#REF!)</f>
        <v>#REF!</v>
      </c>
      <c r="BJ31" s="93"/>
      <c r="BK31" s="94" t="e">
        <f>SUMIF(#REF!,$B31,#REF!)</f>
        <v>#REF!</v>
      </c>
      <c r="BL31" s="92"/>
      <c r="BM31" s="93" t="e">
        <f>SUMIF(#REF!,$B31,#REF!)</f>
        <v>#REF!</v>
      </c>
      <c r="BN31" s="93"/>
      <c r="BO31" s="94" t="e">
        <f>SUMIF(#REF!,$B31,#REF!)</f>
        <v>#REF!</v>
      </c>
      <c r="BP31" s="92" t="e">
        <f>COUNTIFS(#REF!,$B31,#REF!,"&gt;0")</f>
        <v>#REF!</v>
      </c>
      <c r="BQ31" s="93" t="e">
        <f>SUMIF(#REF!,$B31,#REF!)</f>
        <v>#REF!</v>
      </c>
      <c r="BR31" s="93" t="e">
        <f>COUNTIFS(#REF!,$B31,#REF!,"&gt;0")</f>
        <v>#REF!</v>
      </c>
      <c r="BS31" s="94" t="e">
        <f>SUMIF(#REF!,$B31,#REF!)</f>
        <v>#REF!</v>
      </c>
      <c r="BT31" s="93" t="e">
        <f>COUNTIFS(#REF!,$B31,#REF!,"&gt;0")</f>
        <v>#REF!</v>
      </c>
      <c r="BU31" s="94" t="e">
        <f>SUMIF(#REF!,$B31,#REF!)</f>
        <v>#REF!</v>
      </c>
      <c r="BV31" s="92" t="e">
        <f t="shared" si="72"/>
        <v>#REF!</v>
      </c>
      <c r="BW31" s="93" t="e">
        <f t="shared" si="234"/>
        <v>#REF!</v>
      </c>
      <c r="BX31" s="93" t="e">
        <f t="shared" si="45"/>
        <v>#REF!</v>
      </c>
      <c r="BY31" s="94" t="e">
        <f t="shared" si="46"/>
        <v>#REF!</v>
      </c>
      <c r="BZ31" s="92" t="e">
        <f>COUNTIFS(#REF!,$B31,#REF!,"&gt;0")</f>
        <v>#REF!</v>
      </c>
      <c r="CA31" s="93" t="e">
        <f>SUMIF(#REF!,$B31,#REF!)</f>
        <v>#REF!</v>
      </c>
      <c r="CB31" s="93" t="e">
        <f>COUNTIFS(#REF!,$B31,#REF!,"&gt;0")</f>
        <v>#REF!</v>
      </c>
      <c r="CC31" s="94" t="e">
        <f>SUMIF(#REF!,$B31,#REF!)</f>
        <v>#REF!</v>
      </c>
      <c r="CD31" s="92" t="e">
        <f>COUNTIFS(#REF!,$B31,#REF!,"&gt;0")</f>
        <v>#REF!</v>
      </c>
      <c r="CE31" s="93" t="e">
        <f>SUMIF(#REF!,$B31,#REF!)</f>
        <v>#REF!</v>
      </c>
      <c r="CF31" s="93" t="e">
        <f>COUNTIFS(#REF!,$B31,#REF!,"&gt;0")</f>
        <v>#REF!</v>
      </c>
      <c r="CG31" s="94" t="e">
        <f>SUMIF(#REF!,$B31,#REF!)</f>
        <v>#REF!</v>
      </c>
      <c r="CH31" s="92" t="e">
        <f>COUNTIFS(#REF!,$B31,#REF!,"&gt;0")</f>
        <v>#REF!</v>
      </c>
      <c r="CI31" s="93" t="e">
        <f>SUMIF(#REF!,$B31,#REF!)</f>
        <v>#REF!</v>
      </c>
      <c r="CJ31" s="93" t="e">
        <f>COUNTIFS(#REF!,$B31,#REF!,"&gt;0")</f>
        <v>#REF!</v>
      </c>
      <c r="CK31" s="94" t="e">
        <f>SUMIF(#REF!,$B31,#REF!)</f>
        <v>#REF!</v>
      </c>
      <c r="CL31" s="92" t="e">
        <f t="shared" si="332"/>
        <v>#REF!</v>
      </c>
      <c r="CM31" s="93" t="e">
        <f t="shared" si="333"/>
        <v>#REF!</v>
      </c>
      <c r="CN31" s="93" t="e">
        <f t="shared" si="334"/>
        <v>#REF!</v>
      </c>
      <c r="CO31" s="94" t="e">
        <f t="shared" si="335"/>
        <v>#REF!</v>
      </c>
      <c r="CP31" s="92" t="e">
        <f>COUNTIFS(#REF!,$B31,#REF!,"&gt;0")</f>
        <v>#REF!</v>
      </c>
      <c r="CQ31" s="93" t="e">
        <f>SUMIF(#REF!,$B31,#REF!)</f>
        <v>#REF!</v>
      </c>
      <c r="CR31" s="93" t="e">
        <f>COUNTIFS(#REF!,$B31,#REF!,"&gt;0")</f>
        <v>#REF!</v>
      </c>
      <c r="CS31" s="94" t="e">
        <f>SUMIF(#REF!,$B31,#REF!)</f>
        <v>#REF!</v>
      </c>
      <c r="CT31" s="92" t="e">
        <f>COUNTIFS(#REF!,$B31,#REF!,"&gt;0")</f>
        <v>#REF!</v>
      </c>
      <c r="CU31" s="93" t="e">
        <f>SUMIF(#REF!,$B31,#REF!)</f>
        <v>#REF!</v>
      </c>
      <c r="CV31" s="93" t="e">
        <f>COUNTIFS(#REF!,$B31,#REF!,"&gt;0")</f>
        <v>#REF!</v>
      </c>
      <c r="CW31" s="94" t="e">
        <f>SUMIF(#REF!,$B31,#REF!)</f>
        <v>#REF!</v>
      </c>
      <c r="CX31" s="92" t="e">
        <f>COUNTIFS(#REF!,$B31,#REF!,"&gt;0")</f>
        <v>#REF!</v>
      </c>
      <c r="CY31" s="93" t="e">
        <f>SUMIF(#REF!,$B31,#REF!)</f>
        <v>#REF!</v>
      </c>
      <c r="CZ31" s="93" t="e">
        <f>COUNTIFS(#REF!,$B31,#REF!,"&gt;0")</f>
        <v>#REF!</v>
      </c>
      <c r="DA31" s="94" t="e">
        <f>SUMIF(#REF!,$B31,#REF!)</f>
        <v>#REF!</v>
      </c>
      <c r="DB31" s="92" t="e">
        <f t="shared" si="336"/>
        <v>#REF!</v>
      </c>
      <c r="DC31" s="93" t="e">
        <f t="shared" si="337"/>
        <v>#REF!</v>
      </c>
      <c r="DD31" s="93" t="e">
        <f t="shared" si="338"/>
        <v>#REF!</v>
      </c>
      <c r="DE31" s="94" t="e">
        <f t="shared" si="339"/>
        <v>#REF!</v>
      </c>
      <c r="DF31" s="92" t="e">
        <f>COUNTIFS(#REF!,$B31,#REF!,"&gt;0")</f>
        <v>#REF!</v>
      </c>
      <c r="DG31" s="93" t="e">
        <f>SUMIF(#REF!,$B31,#REF!)</f>
        <v>#REF!</v>
      </c>
      <c r="DH31" s="93" t="e">
        <f>COUNTIFS(#REF!,$B31,#REF!,"&gt;0")</f>
        <v>#REF!</v>
      </c>
      <c r="DI31" s="94" t="e">
        <f>SUMIF(#REF!,$B31,#REF!)</f>
        <v>#REF!</v>
      </c>
      <c r="DJ31" s="92" t="e">
        <f>COUNTIFS(#REF!,$B31,#REF!,"&gt;0")</f>
        <v>#REF!</v>
      </c>
      <c r="DK31" s="93" t="e">
        <f>SUMIF(#REF!,$B31,#REF!)</f>
        <v>#REF!</v>
      </c>
      <c r="DL31" s="93" t="e">
        <f>COUNTIFS(#REF!,$B31,#REF!,"&gt;0")</f>
        <v>#REF!</v>
      </c>
      <c r="DM31" s="94" t="e">
        <f>SUMIF(#REF!,$B31,#REF!)</f>
        <v>#REF!</v>
      </c>
      <c r="DN31" s="92" t="e">
        <f>COUNTIFS(#REF!,$B31,#REF!,"&gt;0")</f>
        <v>#REF!</v>
      </c>
      <c r="DO31" s="93" t="e">
        <f>SUMIF(#REF!,$B31,#REF!)</f>
        <v>#REF!</v>
      </c>
      <c r="DP31" s="93" t="e">
        <f>COUNTIFS(#REF!,$B31,#REF!,"&gt;0")</f>
        <v>#REF!</v>
      </c>
      <c r="DQ31" s="94" t="e">
        <f>SUMIF(#REF!,$B31,#REF!)</f>
        <v>#REF!</v>
      </c>
      <c r="DR31" s="92" t="e">
        <f t="shared" si="340"/>
        <v>#REF!</v>
      </c>
      <c r="DS31" s="93" t="e">
        <f t="shared" si="341"/>
        <v>#REF!</v>
      </c>
      <c r="DT31" s="93" t="e">
        <f t="shared" si="342"/>
        <v>#REF!</v>
      </c>
      <c r="DU31" s="94" t="e">
        <f t="shared" si="343"/>
        <v>#REF!</v>
      </c>
      <c r="DV31" s="92" t="e">
        <f>COUNTIFS(#REF!,$B31,#REF!,"&gt;0")</f>
        <v>#REF!</v>
      </c>
      <c r="DW31" s="93" t="e">
        <f>SUMIF(#REF!,$B31,#REF!)</f>
        <v>#REF!</v>
      </c>
      <c r="DX31" s="93" t="e">
        <f>COUNTIFS(#REF!,$B31,#REF!,"&gt;0")</f>
        <v>#REF!</v>
      </c>
      <c r="DY31" s="94" t="e">
        <f>SUMIF(#REF!,$B31,#REF!)</f>
        <v>#REF!</v>
      </c>
      <c r="DZ31" s="92" t="e">
        <f>COUNTIFS(#REF!,$B31,#REF!,"&gt;0")</f>
        <v>#REF!</v>
      </c>
      <c r="EA31" s="93" t="e">
        <f>SUMIF(#REF!,$B31,#REF!)</f>
        <v>#REF!</v>
      </c>
      <c r="EB31" s="93" t="e">
        <f>COUNTIFS(#REF!,$B31,#REF!,"&gt;0")</f>
        <v>#REF!</v>
      </c>
      <c r="EC31" s="94" t="e">
        <f>SUMIF(#REF!,$B31,#REF!)</f>
        <v>#REF!</v>
      </c>
      <c r="ED31" s="92" t="e">
        <f>COUNTIFS(#REF!,$B31,#REF!,"&gt;0")</f>
        <v>#REF!</v>
      </c>
      <c r="EE31" s="93" t="e">
        <f>SUMIF(#REF!,$B31,#REF!)</f>
        <v>#REF!</v>
      </c>
      <c r="EF31" s="93" t="e">
        <f>COUNTIFS(#REF!,$B31,#REF!,"&gt;0")</f>
        <v>#REF!</v>
      </c>
      <c r="EG31" s="94" t="e">
        <f>SUMIF(#REF!,$B31,#REF!)</f>
        <v>#REF!</v>
      </c>
      <c r="EH31" s="92" t="e">
        <f t="shared" si="344"/>
        <v>#REF!</v>
      </c>
      <c r="EI31" s="93" t="e">
        <f t="shared" si="345"/>
        <v>#REF!</v>
      </c>
      <c r="EJ31" s="93" t="e">
        <f t="shared" si="346"/>
        <v>#REF!</v>
      </c>
      <c r="EK31" s="94" t="e">
        <f t="shared" si="347"/>
        <v>#REF!</v>
      </c>
      <c r="EL31" s="93" t="e">
        <f>COUNTIFS(#REF!,$B31,#REF!,"&gt;0")</f>
        <v>#REF!</v>
      </c>
      <c r="EM31" s="94" t="e">
        <f>SUMIF(#REF!,$B31,#REF!)</f>
        <v>#REF!</v>
      </c>
      <c r="EN31" s="92" t="e">
        <f>COUNTIFS(#REF!,$B31,#REF!,"&gt;0")</f>
        <v>#REF!</v>
      </c>
      <c r="EO31" s="93" t="e">
        <f>SUMIF(#REF!,$B31,#REF!)</f>
        <v>#REF!</v>
      </c>
      <c r="EP31" s="93" t="e">
        <f>COUNTIFS(#REF!,$B31,#REF!,"&gt;0")</f>
        <v>#REF!</v>
      </c>
      <c r="EQ31" s="94" t="e">
        <f>SUMIF(#REF!,$B31,#REF!)</f>
        <v>#REF!</v>
      </c>
      <c r="ER31" s="92" t="e">
        <f>COUNTIFS(#REF!,$B31,#REF!,"&gt;0")</f>
        <v>#REF!</v>
      </c>
      <c r="ES31" s="93" t="e">
        <f>SUMIF(#REF!,$B31,#REF!)</f>
        <v>#REF!</v>
      </c>
      <c r="ET31" s="93" t="e">
        <f>COUNTIFS(#REF!,$B31,#REF!,"&gt;0")</f>
        <v>#REF!</v>
      </c>
      <c r="EU31" s="94" t="e">
        <f>SUMIF(#REF!,$B31,#REF!)</f>
        <v>#REF!</v>
      </c>
      <c r="EV31" s="92" t="e">
        <f>COUNTIFS(#REF!,$B31,#REF!,"&gt;0")</f>
        <v>#REF!</v>
      </c>
      <c r="EW31" s="93" t="e">
        <f>SUMIF(#REF!,$B31,#REF!)</f>
        <v>#REF!</v>
      </c>
      <c r="EX31" s="93" t="e">
        <f>COUNTIFS(#REF!,$B31,#REF!,"&gt;0")</f>
        <v>#REF!</v>
      </c>
      <c r="EY31" s="94" t="e">
        <f>SUMIF(#REF!,$B31,#REF!)</f>
        <v>#REF!</v>
      </c>
      <c r="EZ31" s="92" t="e">
        <f t="shared" si="348"/>
        <v>#REF!</v>
      </c>
      <c r="FA31" s="93" t="e">
        <f t="shared" si="349"/>
        <v>#REF!</v>
      </c>
      <c r="FB31" s="93" t="e">
        <f t="shared" si="350"/>
        <v>#REF!</v>
      </c>
      <c r="FC31" s="94" t="e">
        <f t="shared" si="351"/>
        <v>#REF!</v>
      </c>
      <c r="FD31" s="92" t="e">
        <f>COUNTIFS(#REF!,$B31,#REF!,"&gt;0")</f>
        <v>#REF!</v>
      </c>
      <c r="FE31" s="93" t="e">
        <f>SUMIF(#REF!,$B31,#REF!)</f>
        <v>#REF!</v>
      </c>
      <c r="FF31" s="93" t="e">
        <f>COUNTIFS(#REF!,$B31,#REF!,"&gt;0")</f>
        <v>#REF!</v>
      </c>
      <c r="FG31" s="94" t="e">
        <f>SUMIF(#REF!,$B31,#REF!)</f>
        <v>#REF!</v>
      </c>
      <c r="FH31" s="92" t="e">
        <f>COUNTIFS(#REF!,$B31,#REF!,"&gt;0")</f>
        <v>#REF!</v>
      </c>
      <c r="FI31" s="93" t="e">
        <f>SUMIF(#REF!,$B31,#REF!)</f>
        <v>#REF!</v>
      </c>
      <c r="FJ31" s="93" t="e">
        <f>COUNTIFS(#REF!,$B31,#REF!,"&gt;0")</f>
        <v>#REF!</v>
      </c>
      <c r="FK31" s="94" t="e">
        <f>SUMIF(#REF!,$B31,#REF!)</f>
        <v>#REF!</v>
      </c>
      <c r="FL31" s="92" t="e">
        <f>COUNTIFS(#REF!,$B31,#REF!,"&gt;0")</f>
        <v>#REF!</v>
      </c>
      <c r="FM31" s="93" t="e">
        <f>SUMIF(#REF!,$B31,#REF!)</f>
        <v>#REF!</v>
      </c>
      <c r="FN31" s="93" t="e">
        <f>COUNTIFS(#REF!,$B31,#REF!,"&gt;0")</f>
        <v>#REF!</v>
      </c>
      <c r="FO31" s="94" t="e">
        <f>SUMIF(#REF!,$B31,#REF!)</f>
        <v>#REF!</v>
      </c>
      <c r="FP31" s="92" t="e">
        <f t="shared" si="352"/>
        <v>#REF!</v>
      </c>
      <c r="FQ31" s="93" t="e">
        <f t="shared" si="353"/>
        <v>#REF!</v>
      </c>
      <c r="FR31" s="93" t="e">
        <f t="shared" si="354"/>
        <v>#REF!</v>
      </c>
      <c r="FS31" s="94" t="e">
        <f t="shared" si="355"/>
        <v>#REF!</v>
      </c>
      <c r="FT31" s="92" t="e">
        <f>COUNTIFS(#REF!,$B31,#REF!,"&gt;0")</f>
        <v>#REF!</v>
      </c>
      <c r="FU31" s="93" t="e">
        <f>SUMIF(#REF!,$B31,#REF!)</f>
        <v>#REF!</v>
      </c>
      <c r="FV31" s="93" t="e">
        <f>COUNTIFS(#REF!,$B31,#REF!,"&gt;0")</f>
        <v>#REF!</v>
      </c>
      <c r="FW31" s="94" t="e">
        <f>SUMIF(#REF!,$B31,#REF!)</f>
        <v>#REF!</v>
      </c>
      <c r="FX31" s="92" t="e">
        <f>COUNTIFS(#REF!,$B31,#REF!,"&gt;0")</f>
        <v>#REF!</v>
      </c>
      <c r="FY31" s="93" t="e">
        <f>SUMIF(#REF!,$B31,#REF!)</f>
        <v>#REF!</v>
      </c>
      <c r="FZ31" s="93" t="e">
        <f>COUNTIFS(#REF!,$B31,#REF!,"&gt;0")</f>
        <v>#REF!</v>
      </c>
      <c r="GA31" s="94" t="e">
        <f>SUMIF(#REF!,$B31,#REF!)</f>
        <v>#REF!</v>
      </c>
      <c r="GB31" s="92" t="e">
        <f>COUNTIFS(#REF!,$B31,#REF!,"&gt;0")</f>
        <v>#REF!</v>
      </c>
      <c r="GC31" s="93" t="e">
        <f>SUMIF(#REF!,$B31,#REF!)</f>
        <v>#REF!</v>
      </c>
      <c r="GD31" s="93" t="e">
        <f>COUNTIFS(#REF!,$B31,#REF!,"&gt;0")</f>
        <v>#REF!</v>
      </c>
      <c r="GE31" s="94" t="e">
        <f>SUMIF(#REF!,$B31,#REF!)</f>
        <v>#REF!</v>
      </c>
      <c r="GF31" s="92" t="e">
        <f t="shared" si="356"/>
        <v>#REF!</v>
      </c>
      <c r="GG31" s="93" t="e">
        <f t="shared" si="357"/>
        <v>#REF!</v>
      </c>
      <c r="GH31" s="93" t="e">
        <f t="shared" si="358"/>
        <v>#REF!</v>
      </c>
      <c r="GI31" s="94" t="e">
        <f t="shared" si="359"/>
        <v>#REF!</v>
      </c>
      <c r="GJ31" s="92" t="e">
        <f>COUNTIFS(#REF!,$B31,#REF!,"&gt;0")</f>
        <v>#REF!</v>
      </c>
      <c r="GK31" s="93" t="e">
        <f>SUMIF(#REF!,$B31,#REF!)</f>
        <v>#REF!</v>
      </c>
      <c r="GL31" s="93" t="e">
        <f>COUNTIFS(#REF!,$B31,#REF!,"&gt;0")</f>
        <v>#REF!</v>
      </c>
      <c r="GM31" s="94" t="e">
        <f>SUMIF(#REF!,$B31,#REF!)</f>
        <v>#REF!</v>
      </c>
      <c r="GN31" s="92" t="e">
        <f>COUNTIFS(#REF!,$B31,#REF!,"&gt;0")</f>
        <v>#REF!</v>
      </c>
      <c r="GO31" s="93" t="e">
        <f>SUMIF(#REF!,$B31,#REF!)</f>
        <v>#REF!</v>
      </c>
      <c r="GP31" s="93" t="e">
        <f>COUNTIFS(#REF!,$B31,#REF!,"&gt;0")</f>
        <v>#REF!</v>
      </c>
      <c r="GQ31" s="94" t="e">
        <f>SUMIF(#REF!,$B31,#REF!)</f>
        <v>#REF!</v>
      </c>
      <c r="GR31" s="92" t="e">
        <f>COUNTIFS(#REF!,$B31,#REF!,"&gt;0")</f>
        <v>#REF!</v>
      </c>
      <c r="GS31" s="93" t="e">
        <f>SUMIF(#REF!,$B31,#REF!)</f>
        <v>#REF!</v>
      </c>
      <c r="GT31" s="93" t="e">
        <f>COUNTIFS(#REF!,$B31,#REF!,"&gt;0")</f>
        <v>#REF!</v>
      </c>
      <c r="GU31" s="94" t="e">
        <f>SUMIF(#REF!,$B31,#REF!)</f>
        <v>#REF!</v>
      </c>
      <c r="GV31" s="92" t="e">
        <f t="shared" si="360"/>
        <v>#REF!</v>
      </c>
      <c r="GW31" s="93" t="e">
        <f t="shared" si="361"/>
        <v>#REF!</v>
      </c>
      <c r="GX31" s="93" t="e">
        <f t="shared" si="362"/>
        <v>#REF!</v>
      </c>
      <c r="GY31" s="94" t="e">
        <f t="shared" si="363"/>
        <v>#REF!</v>
      </c>
      <c r="GZ31" s="93" t="e">
        <f>COUNTIFS(#REF!,$B31,#REF!,"&gt;0")</f>
        <v>#REF!</v>
      </c>
      <c r="HA31" s="94" t="e">
        <f>SUMIF(#REF!,$B31,#REF!)</f>
        <v>#REF!</v>
      </c>
    </row>
    <row r="32" spans="1:209">
      <c r="A32" s="76" t="s">
        <v>65</v>
      </c>
      <c r="B32" s="77"/>
      <c r="C32" s="78" t="s">
        <v>66</v>
      </c>
      <c r="D32" s="76" t="e">
        <f t="shared" si="71"/>
        <v>#REF!</v>
      </c>
      <c r="E32" s="79" t="e">
        <f>SUM(U32,AK32,BA32,BQ32)</f>
        <v>#REF!</v>
      </c>
      <c r="F32" s="79" t="e">
        <f t="shared" si="42"/>
        <v>#REF!</v>
      </c>
      <c r="G32" s="78" t="e">
        <f t="shared" si="43"/>
        <v>#REF!</v>
      </c>
      <c r="H32" s="76">
        <f>SUM(H33:H35)</f>
        <v>0</v>
      </c>
      <c r="I32" s="79" t="e">
        <f t="shared" ref="I32:K32" si="364">SUM(I33:I35)</f>
        <v>#REF!</v>
      </c>
      <c r="J32" s="79">
        <f t="shared" si="364"/>
        <v>0</v>
      </c>
      <c r="K32" s="78" t="e">
        <f t="shared" si="364"/>
        <v>#REF!</v>
      </c>
      <c r="L32" s="76">
        <f>SUM(L33:L35)</f>
        <v>0</v>
      </c>
      <c r="M32" s="79" t="e">
        <f t="shared" ref="M32:O32" si="365">SUM(M33:M35)</f>
        <v>#REF!</v>
      </c>
      <c r="N32" s="79">
        <f t="shared" si="365"/>
        <v>0</v>
      </c>
      <c r="O32" s="78" t="e">
        <f t="shared" si="365"/>
        <v>#REF!</v>
      </c>
      <c r="P32" s="76">
        <f>SUM(P33:P35)</f>
        <v>0</v>
      </c>
      <c r="Q32" s="79" t="e">
        <f t="shared" ref="Q32:S32" si="366">SUM(Q33:Q35)</f>
        <v>#REF!</v>
      </c>
      <c r="R32" s="79">
        <f t="shared" si="366"/>
        <v>0</v>
      </c>
      <c r="S32" s="78" t="e">
        <f t="shared" si="366"/>
        <v>#REF!</v>
      </c>
      <c r="T32" s="76" t="e">
        <f>SUM(T33:T35)</f>
        <v>#REF!</v>
      </c>
      <c r="U32" s="79" t="e">
        <f t="shared" ref="U32:BU32" si="367">SUM(U33:U35)</f>
        <v>#REF!</v>
      </c>
      <c r="V32" s="79" t="e">
        <f t="shared" si="367"/>
        <v>#REF!</v>
      </c>
      <c r="W32" s="78" t="e">
        <f t="shared" si="367"/>
        <v>#REF!</v>
      </c>
      <c r="X32" s="76">
        <f>SUM(X33:X35)</f>
        <v>0</v>
      </c>
      <c r="Y32" s="79" t="e">
        <f t="shared" ref="Y32:AA32" si="368">SUM(Y33:Y35)</f>
        <v>#REF!</v>
      </c>
      <c r="Z32" s="79">
        <f t="shared" si="368"/>
        <v>0</v>
      </c>
      <c r="AA32" s="78" t="e">
        <f t="shared" si="368"/>
        <v>#REF!</v>
      </c>
      <c r="AB32" s="76">
        <f>SUM(AB33:AB35)</f>
        <v>0</v>
      </c>
      <c r="AC32" s="79" t="e">
        <f t="shared" ref="AC32:AE32" si="369">SUM(AC33:AC35)</f>
        <v>#REF!</v>
      </c>
      <c r="AD32" s="79">
        <f t="shared" si="369"/>
        <v>0</v>
      </c>
      <c r="AE32" s="78" t="e">
        <f t="shared" si="369"/>
        <v>#REF!</v>
      </c>
      <c r="AF32" s="76">
        <f>SUM(AF33:AF35)</f>
        <v>0</v>
      </c>
      <c r="AG32" s="79" t="e">
        <f t="shared" ref="AG32:AI32" si="370">SUM(AG33:AG35)</f>
        <v>#REF!</v>
      </c>
      <c r="AH32" s="79">
        <f t="shared" si="370"/>
        <v>0</v>
      </c>
      <c r="AI32" s="78" t="e">
        <f t="shared" si="370"/>
        <v>#REF!</v>
      </c>
      <c r="AJ32" s="76" t="e">
        <f t="shared" si="367"/>
        <v>#REF!</v>
      </c>
      <c r="AK32" s="79" t="e">
        <f t="shared" si="367"/>
        <v>#REF!</v>
      </c>
      <c r="AL32" s="79" t="e">
        <f t="shared" si="367"/>
        <v>#REF!</v>
      </c>
      <c r="AM32" s="78" t="e">
        <f t="shared" si="367"/>
        <v>#REF!</v>
      </c>
      <c r="AN32" s="76">
        <f>SUM(AN33:AN35)</f>
        <v>0</v>
      </c>
      <c r="AO32" s="79" t="e">
        <f t="shared" ref="AO32:AQ32" si="371">SUM(AO33:AO35)</f>
        <v>#REF!</v>
      </c>
      <c r="AP32" s="79">
        <f t="shared" si="371"/>
        <v>0</v>
      </c>
      <c r="AQ32" s="78" t="e">
        <f t="shared" si="371"/>
        <v>#REF!</v>
      </c>
      <c r="AR32" s="76">
        <f>SUM(AR33:AR35)</f>
        <v>0</v>
      </c>
      <c r="AS32" s="79" t="e">
        <f t="shared" ref="AS32:AU32" si="372">SUM(AS33:AS35)</f>
        <v>#REF!</v>
      </c>
      <c r="AT32" s="79">
        <f t="shared" si="372"/>
        <v>0</v>
      </c>
      <c r="AU32" s="78" t="e">
        <f t="shared" si="372"/>
        <v>#REF!</v>
      </c>
      <c r="AV32" s="76">
        <f>SUM(AV33:AV35)</f>
        <v>0</v>
      </c>
      <c r="AW32" s="79" t="e">
        <f t="shared" ref="AW32:AY32" si="373">SUM(AW33:AW35)</f>
        <v>#REF!</v>
      </c>
      <c r="AX32" s="79">
        <f t="shared" si="373"/>
        <v>0</v>
      </c>
      <c r="AY32" s="78" t="e">
        <f t="shared" si="373"/>
        <v>#REF!</v>
      </c>
      <c r="AZ32" s="76" t="e">
        <f t="shared" si="367"/>
        <v>#REF!</v>
      </c>
      <c r="BA32" s="79" t="e">
        <f t="shared" si="367"/>
        <v>#REF!</v>
      </c>
      <c r="BB32" s="79" t="e">
        <f t="shared" si="367"/>
        <v>#REF!</v>
      </c>
      <c r="BC32" s="78" t="e">
        <f t="shared" si="367"/>
        <v>#REF!</v>
      </c>
      <c r="BD32" s="76">
        <f>SUM(BD33:BD35)</f>
        <v>0</v>
      </c>
      <c r="BE32" s="79" t="e">
        <f t="shared" ref="BE32:BG32" si="374">SUM(BE33:BE35)</f>
        <v>#REF!</v>
      </c>
      <c r="BF32" s="79">
        <f t="shared" si="374"/>
        <v>0</v>
      </c>
      <c r="BG32" s="78" t="e">
        <f t="shared" si="374"/>
        <v>#REF!</v>
      </c>
      <c r="BH32" s="76">
        <f>SUM(BH33:BH35)</f>
        <v>0</v>
      </c>
      <c r="BI32" s="79" t="e">
        <f t="shared" ref="BI32:BK32" si="375">SUM(BI33:BI35)</f>
        <v>#REF!</v>
      </c>
      <c r="BJ32" s="79">
        <f t="shared" si="375"/>
        <v>0</v>
      </c>
      <c r="BK32" s="78" t="e">
        <f t="shared" si="375"/>
        <v>#REF!</v>
      </c>
      <c r="BL32" s="76">
        <f>SUM(BL33:BL35)</f>
        <v>0</v>
      </c>
      <c r="BM32" s="79" t="e">
        <f t="shared" ref="BM32:BO32" si="376">SUM(BM33:BM35)</f>
        <v>#REF!</v>
      </c>
      <c r="BN32" s="79">
        <f t="shared" si="376"/>
        <v>0</v>
      </c>
      <c r="BO32" s="78" t="e">
        <f t="shared" si="376"/>
        <v>#REF!</v>
      </c>
      <c r="BP32" s="76" t="e">
        <f t="shared" si="367"/>
        <v>#REF!</v>
      </c>
      <c r="BQ32" s="79" t="e">
        <f t="shared" si="367"/>
        <v>#REF!</v>
      </c>
      <c r="BR32" s="79" t="e">
        <f t="shared" si="367"/>
        <v>#REF!</v>
      </c>
      <c r="BS32" s="78" t="e">
        <f t="shared" si="367"/>
        <v>#REF!</v>
      </c>
      <c r="BT32" s="79" t="e">
        <f t="shared" si="367"/>
        <v>#REF!</v>
      </c>
      <c r="BU32" s="78" t="e">
        <f t="shared" si="367"/>
        <v>#REF!</v>
      </c>
      <c r="BV32" s="76" t="e">
        <f t="shared" si="72"/>
        <v>#REF!</v>
      </c>
      <c r="BW32" s="79" t="e">
        <f>SUM(CM32,DC32,DS32,EI32)</f>
        <v>#REF!</v>
      </c>
      <c r="BX32" s="79" t="e">
        <f t="shared" si="45"/>
        <v>#REF!</v>
      </c>
      <c r="BY32" s="78" t="e">
        <f t="shared" si="46"/>
        <v>#REF!</v>
      </c>
      <c r="BZ32" s="76" t="e">
        <f>SUM(BZ33:BZ35)</f>
        <v>#REF!</v>
      </c>
      <c r="CA32" s="79" t="e">
        <f t="shared" ref="CA32:CC32" si="377">SUM(CA33:CA35)</f>
        <v>#REF!</v>
      </c>
      <c r="CB32" s="79" t="e">
        <f t="shared" si="377"/>
        <v>#REF!</v>
      </c>
      <c r="CC32" s="78" t="e">
        <f t="shared" si="377"/>
        <v>#REF!</v>
      </c>
      <c r="CD32" s="76" t="e">
        <f>SUM(CD33:CD35)</f>
        <v>#REF!</v>
      </c>
      <c r="CE32" s="79" t="e">
        <f t="shared" ref="CE32:CG32" si="378">SUM(CE33:CE35)</f>
        <v>#REF!</v>
      </c>
      <c r="CF32" s="79" t="e">
        <f t="shared" si="378"/>
        <v>#REF!</v>
      </c>
      <c r="CG32" s="78" t="e">
        <f t="shared" si="378"/>
        <v>#REF!</v>
      </c>
      <c r="CH32" s="76" t="e">
        <f>SUM(CH33:CH35)</f>
        <v>#REF!</v>
      </c>
      <c r="CI32" s="79" t="e">
        <f t="shared" ref="CI32:CK32" si="379">SUM(CI33:CI35)</f>
        <v>#REF!</v>
      </c>
      <c r="CJ32" s="79" t="e">
        <f t="shared" si="379"/>
        <v>#REF!</v>
      </c>
      <c r="CK32" s="78" t="e">
        <f t="shared" si="379"/>
        <v>#REF!</v>
      </c>
      <c r="CL32" s="76" t="e">
        <f>SUM(CL33:CL35)</f>
        <v>#REF!</v>
      </c>
      <c r="CM32" s="79" t="e">
        <f t="shared" ref="CM32:CO32" si="380">SUM(CM33:CM35)</f>
        <v>#REF!</v>
      </c>
      <c r="CN32" s="79" t="e">
        <f t="shared" si="380"/>
        <v>#REF!</v>
      </c>
      <c r="CO32" s="78" t="e">
        <f t="shared" si="380"/>
        <v>#REF!</v>
      </c>
      <c r="CP32" s="76" t="e">
        <f>SUM(CP33:CP35)</f>
        <v>#REF!</v>
      </c>
      <c r="CQ32" s="79" t="e">
        <f t="shared" ref="CQ32:CS32" si="381">SUM(CQ33:CQ35)</f>
        <v>#REF!</v>
      </c>
      <c r="CR32" s="79" t="e">
        <f t="shared" si="381"/>
        <v>#REF!</v>
      </c>
      <c r="CS32" s="78" t="e">
        <f t="shared" si="381"/>
        <v>#REF!</v>
      </c>
      <c r="CT32" s="76" t="e">
        <f>SUM(CT33:CT35)</f>
        <v>#REF!</v>
      </c>
      <c r="CU32" s="79" t="e">
        <f t="shared" ref="CU32:CW32" si="382">SUM(CU33:CU35)</f>
        <v>#REF!</v>
      </c>
      <c r="CV32" s="79" t="e">
        <f t="shared" si="382"/>
        <v>#REF!</v>
      </c>
      <c r="CW32" s="78" t="e">
        <f t="shared" si="382"/>
        <v>#REF!</v>
      </c>
      <c r="CX32" s="76" t="e">
        <f>SUM(CX33:CX35)</f>
        <v>#REF!</v>
      </c>
      <c r="CY32" s="79" t="e">
        <f t="shared" ref="CY32:DE32" si="383">SUM(CY33:CY35)</f>
        <v>#REF!</v>
      </c>
      <c r="CZ32" s="79" t="e">
        <f t="shared" si="383"/>
        <v>#REF!</v>
      </c>
      <c r="DA32" s="78" t="e">
        <f t="shared" si="383"/>
        <v>#REF!</v>
      </c>
      <c r="DB32" s="76" t="e">
        <f t="shared" si="383"/>
        <v>#REF!</v>
      </c>
      <c r="DC32" s="79" t="e">
        <f t="shared" si="383"/>
        <v>#REF!</v>
      </c>
      <c r="DD32" s="79" t="e">
        <f t="shared" si="383"/>
        <v>#REF!</v>
      </c>
      <c r="DE32" s="78" t="e">
        <f t="shared" si="383"/>
        <v>#REF!</v>
      </c>
      <c r="DF32" s="76" t="e">
        <f>SUM(DF33:DF35)</f>
        <v>#REF!</v>
      </c>
      <c r="DG32" s="79" t="e">
        <f t="shared" ref="DG32:DI32" si="384">SUM(DG33:DG35)</f>
        <v>#REF!</v>
      </c>
      <c r="DH32" s="79" t="e">
        <f t="shared" si="384"/>
        <v>#REF!</v>
      </c>
      <c r="DI32" s="78" t="e">
        <f t="shared" si="384"/>
        <v>#REF!</v>
      </c>
      <c r="DJ32" s="76" t="e">
        <f>SUM(DJ33:DJ35)</f>
        <v>#REF!</v>
      </c>
      <c r="DK32" s="79" t="e">
        <f t="shared" ref="DK32:DM32" si="385">SUM(DK33:DK35)</f>
        <v>#REF!</v>
      </c>
      <c r="DL32" s="79" t="e">
        <f t="shared" si="385"/>
        <v>#REF!</v>
      </c>
      <c r="DM32" s="78" t="e">
        <f t="shared" si="385"/>
        <v>#REF!</v>
      </c>
      <c r="DN32" s="76" t="e">
        <f>SUM(DN33:DN35)</f>
        <v>#REF!</v>
      </c>
      <c r="DO32" s="79" t="e">
        <f t="shared" ref="DO32:DU32" si="386">SUM(DO33:DO35)</f>
        <v>#REF!</v>
      </c>
      <c r="DP32" s="79" t="e">
        <f t="shared" si="386"/>
        <v>#REF!</v>
      </c>
      <c r="DQ32" s="78" t="e">
        <f t="shared" si="386"/>
        <v>#REF!</v>
      </c>
      <c r="DR32" s="76" t="e">
        <f t="shared" si="386"/>
        <v>#REF!</v>
      </c>
      <c r="DS32" s="79" t="e">
        <f t="shared" si="386"/>
        <v>#REF!</v>
      </c>
      <c r="DT32" s="79" t="e">
        <f t="shared" si="386"/>
        <v>#REF!</v>
      </c>
      <c r="DU32" s="78" t="e">
        <f t="shared" si="386"/>
        <v>#REF!</v>
      </c>
      <c r="DV32" s="76" t="e">
        <f>SUM(DV33:DV35)</f>
        <v>#REF!</v>
      </c>
      <c r="DW32" s="79" t="e">
        <f t="shared" ref="DW32:DY32" si="387">SUM(DW33:DW35)</f>
        <v>#REF!</v>
      </c>
      <c r="DX32" s="79" t="e">
        <f t="shared" si="387"/>
        <v>#REF!</v>
      </c>
      <c r="DY32" s="78" t="e">
        <f t="shared" si="387"/>
        <v>#REF!</v>
      </c>
      <c r="DZ32" s="76" t="e">
        <f>SUM(DZ33:DZ35)</f>
        <v>#REF!</v>
      </c>
      <c r="EA32" s="79" t="e">
        <f t="shared" ref="EA32:EC32" si="388">SUM(EA33:EA35)</f>
        <v>#REF!</v>
      </c>
      <c r="EB32" s="79" t="e">
        <f t="shared" si="388"/>
        <v>#REF!</v>
      </c>
      <c r="EC32" s="78" t="e">
        <f t="shared" si="388"/>
        <v>#REF!</v>
      </c>
      <c r="ED32" s="76" t="e">
        <f>SUM(ED33:ED35)</f>
        <v>#REF!</v>
      </c>
      <c r="EE32" s="79" t="e">
        <f t="shared" ref="EE32:EM32" si="389">SUM(EE33:EE35)</f>
        <v>#REF!</v>
      </c>
      <c r="EF32" s="79" t="e">
        <f t="shared" si="389"/>
        <v>#REF!</v>
      </c>
      <c r="EG32" s="78" t="e">
        <f t="shared" si="389"/>
        <v>#REF!</v>
      </c>
      <c r="EH32" s="76" t="e">
        <f t="shared" si="389"/>
        <v>#REF!</v>
      </c>
      <c r="EI32" s="79" t="e">
        <f t="shared" si="389"/>
        <v>#REF!</v>
      </c>
      <c r="EJ32" s="79" t="e">
        <f t="shared" si="389"/>
        <v>#REF!</v>
      </c>
      <c r="EK32" s="78" t="e">
        <f t="shared" si="389"/>
        <v>#REF!</v>
      </c>
      <c r="EL32" s="79" t="e">
        <f t="shared" si="389"/>
        <v>#REF!</v>
      </c>
      <c r="EM32" s="78" t="e">
        <f t="shared" si="389"/>
        <v>#REF!</v>
      </c>
      <c r="EN32" s="76" t="e">
        <f>SUM(EN33:EN35)</f>
        <v>#REF!</v>
      </c>
      <c r="EO32" s="79" t="e">
        <f t="shared" ref="EO32:EQ32" si="390">SUM(EO33:EO35)</f>
        <v>#REF!</v>
      </c>
      <c r="EP32" s="79" t="e">
        <f t="shared" si="390"/>
        <v>#REF!</v>
      </c>
      <c r="EQ32" s="78" t="e">
        <f t="shared" si="390"/>
        <v>#REF!</v>
      </c>
      <c r="ER32" s="76" t="e">
        <f>SUM(ER33:ER35)</f>
        <v>#REF!</v>
      </c>
      <c r="ES32" s="79" t="e">
        <f t="shared" ref="ES32:EU32" si="391">SUM(ES33:ES35)</f>
        <v>#REF!</v>
      </c>
      <c r="ET32" s="79" t="e">
        <f t="shared" si="391"/>
        <v>#REF!</v>
      </c>
      <c r="EU32" s="78" t="e">
        <f t="shared" si="391"/>
        <v>#REF!</v>
      </c>
      <c r="EV32" s="76" t="e">
        <f>SUM(EV33:EV35)</f>
        <v>#REF!</v>
      </c>
      <c r="EW32" s="79" t="e">
        <f t="shared" ref="EW32:EY32" si="392">SUM(EW33:EW35)</f>
        <v>#REF!</v>
      </c>
      <c r="EX32" s="79" t="e">
        <f t="shared" si="392"/>
        <v>#REF!</v>
      </c>
      <c r="EY32" s="78" t="e">
        <f t="shared" si="392"/>
        <v>#REF!</v>
      </c>
      <c r="EZ32" s="76" t="e">
        <f>SUM(EZ33:EZ35)</f>
        <v>#REF!</v>
      </c>
      <c r="FA32" s="79" t="e">
        <f t="shared" ref="FA32:FC32" si="393">SUM(FA33:FA35)</f>
        <v>#REF!</v>
      </c>
      <c r="FB32" s="79" t="e">
        <f t="shared" si="393"/>
        <v>#REF!</v>
      </c>
      <c r="FC32" s="78" t="e">
        <f t="shared" si="393"/>
        <v>#REF!</v>
      </c>
      <c r="FD32" s="76" t="e">
        <f>SUM(FD33:FD35)</f>
        <v>#REF!</v>
      </c>
      <c r="FE32" s="79" t="e">
        <f t="shared" ref="FE32:FG32" si="394">SUM(FE33:FE35)</f>
        <v>#REF!</v>
      </c>
      <c r="FF32" s="79" t="e">
        <f t="shared" si="394"/>
        <v>#REF!</v>
      </c>
      <c r="FG32" s="78" t="e">
        <f t="shared" si="394"/>
        <v>#REF!</v>
      </c>
      <c r="FH32" s="76" t="e">
        <f>SUM(FH33:FH35)</f>
        <v>#REF!</v>
      </c>
      <c r="FI32" s="79" t="e">
        <f t="shared" ref="FI32:FK32" si="395">SUM(FI33:FI35)</f>
        <v>#REF!</v>
      </c>
      <c r="FJ32" s="79" t="e">
        <f t="shared" si="395"/>
        <v>#REF!</v>
      </c>
      <c r="FK32" s="78" t="e">
        <f t="shared" si="395"/>
        <v>#REF!</v>
      </c>
      <c r="FL32" s="76" t="e">
        <f>SUM(FL33:FL35)</f>
        <v>#REF!</v>
      </c>
      <c r="FM32" s="79" t="e">
        <f t="shared" ref="FM32:FS32" si="396">SUM(FM33:FM35)</f>
        <v>#REF!</v>
      </c>
      <c r="FN32" s="79" t="e">
        <f t="shared" si="396"/>
        <v>#REF!</v>
      </c>
      <c r="FO32" s="78" t="e">
        <f t="shared" si="396"/>
        <v>#REF!</v>
      </c>
      <c r="FP32" s="76" t="e">
        <f t="shared" si="396"/>
        <v>#REF!</v>
      </c>
      <c r="FQ32" s="79" t="e">
        <f t="shared" si="396"/>
        <v>#REF!</v>
      </c>
      <c r="FR32" s="79" t="e">
        <f t="shared" si="396"/>
        <v>#REF!</v>
      </c>
      <c r="FS32" s="78" t="e">
        <f t="shared" si="396"/>
        <v>#REF!</v>
      </c>
      <c r="FT32" s="76" t="e">
        <f>SUM(FT33:FT35)</f>
        <v>#REF!</v>
      </c>
      <c r="FU32" s="79" t="e">
        <f t="shared" ref="FU32:FW32" si="397">SUM(FU33:FU35)</f>
        <v>#REF!</v>
      </c>
      <c r="FV32" s="79" t="e">
        <f t="shared" si="397"/>
        <v>#REF!</v>
      </c>
      <c r="FW32" s="78" t="e">
        <f t="shared" si="397"/>
        <v>#REF!</v>
      </c>
      <c r="FX32" s="76" t="e">
        <f>SUM(FX33:FX35)</f>
        <v>#REF!</v>
      </c>
      <c r="FY32" s="79" t="e">
        <f t="shared" ref="FY32:GA32" si="398">SUM(FY33:FY35)</f>
        <v>#REF!</v>
      </c>
      <c r="FZ32" s="79" t="e">
        <f t="shared" si="398"/>
        <v>#REF!</v>
      </c>
      <c r="GA32" s="78" t="e">
        <f t="shared" si="398"/>
        <v>#REF!</v>
      </c>
      <c r="GB32" s="76" t="e">
        <f>SUM(GB33:GB35)</f>
        <v>#REF!</v>
      </c>
      <c r="GC32" s="79" t="e">
        <f t="shared" ref="GC32:GI32" si="399">SUM(GC33:GC35)</f>
        <v>#REF!</v>
      </c>
      <c r="GD32" s="79" t="e">
        <f t="shared" si="399"/>
        <v>#REF!</v>
      </c>
      <c r="GE32" s="78" t="e">
        <f t="shared" si="399"/>
        <v>#REF!</v>
      </c>
      <c r="GF32" s="76" t="e">
        <f t="shared" si="399"/>
        <v>#REF!</v>
      </c>
      <c r="GG32" s="79" t="e">
        <f t="shared" si="399"/>
        <v>#REF!</v>
      </c>
      <c r="GH32" s="79" t="e">
        <f t="shared" si="399"/>
        <v>#REF!</v>
      </c>
      <c r="GI32" s="78" t="e">
        <f t="shared" si="399"/>
        <v>#REF!</v>
      </c>
      <c r="GJ32" s="76" t="e">
        <f>SUM(GJ33:GJ35)</f>
        <v>#REF!</v>
      </c>
      <c r="GK32" s="79" t="e">
        <f t="shared" ref="GK32:GM32" si="400">SUM(GK33:GK35)</f>
        <v>#REF!</v>
      </c>
      <c r="GL32" s="79" t="e">
        <f t="shared" si="400"/>
        <v>#REF!</v>
      </c>
      <c r="GM32" s="78" t="e">
        <f t="shared" si="400"/>
        <v>#REF!</v>
      </c>
      <c r="GN32" s="76" t="e">
        <f>SUM(GN33:GN35)</f>
        <v>#REF!</v>
      </c>
      <c r="GO32" s="79" t="e">
        <f t="shared" ref="GO32:GQ32" si="401">SUM(GO33:GO35)</f>
        <v>#REF!</v>
      </c>
      <c r="GP32" s="79" t="e">
        <f t="shared" si="401"/>
        <v>#REF!</v>
      </c>
      <c r="GQ32" s="78" t="e">
        <f t="shared" si="401"/>
        <v>#REF!</v>
      </c>
      <c r="GR32" s="76" t="e">
        <f>SUM(GR33:GR35)</f>
        <v>#REF!</v>
      </c>
      <c r="GS32" s="79" t="e">
        <f t="shared" ref="GS32:HA32" si="402">SUM(GS33:GS35)</f>
        <v>#REF!</v>
      </c>
      <c r="GT32" s="79" t="e">
        <f t="shared" si="402"/>
        <v>#REF!</v>
      </c>
      <c r="GU32" s="78" t="e">
        <f t="shared" si="402"/>
        <v>#REF!</v>
      </c>
      <c r="GV32" s="76" t="e">
        <f t="shared" si="402"/>
        <v>#REF!</v>
      </c>
      <c r="GW32" s="79" t="e">
        <f t="shared" si="402"/>
        <v>#REF!</v>
      </c>
      <c r="GX32" s="79" t="e">
        <f t="shared" si="402"/>
        <v>#REF!</v>
      </c>
      <c r="GY32" s="78" t="e">
        <f t="shared" si="402"/>
        <v>#REF!</v>
      </c>
      <c r="GZ32" s="79" t="e">
        <f t="shared" si="402"/>
        <v>#REF!</v>
      </c>
      <c r="HA32" s="78" t="e">
        <f t="shared" si="402"/>
        <v>#REF!</v>
      </c>
    </row>
    <row r="33" spans="1:209">
      <c r="A33" s="80" t="s">
        <v>67</v>
      </c>
      <c r="B33" s="81">
        <v>20</v>
      </c>
      <c r="C33" s="82" t="s">
        <v>68</v>
      </c>
      <c r="D33" s="80" t="e">
        <f t="shared" si="71"/>
        <v>#REF!</v>
      </c>
      <c r="E33" s="83" t="e">
        <f t="shared" si="41"/>
        <v>#REF!</v>
      </c>
      <c r="F33" s="83" t="e">
        <f t="shared" si="42"/>
        <v>#REF!</v>
      </c>
      <c r="G33" s="82" t="e">
        <f t="shared" si="43"/>
        <v>#REF!</v>
      </c>
      <c r="H33" s="80"/>
      <c r="I33" s="83" t="e">
        <f>SUMIF(#REF!,$B33,#REF!)</f>
        <v>#REF!</v>
      </c>
      <c r="J33" s="83"/>
      <c r="K33" s="82" t="e">
        <f>SUMIF(#REF!,$B33,#REF!)</f>
        <v>#REF!</v>
      </c>
      <c r="L33" s="80"/>
      <c r="M33" s="83" t="e">
        <f>SUMIF(#REF!,$B33,#REF!)</f>
        <v>#REF!</v>
      </c>
      <c r="N33" s="83"/>
      <c r="O33" s="82" t="e">
        <f>SUMIF(#REF!,$B33,#REF!)</f>
        <v>#REF!</v>
      </c>
      <c r="P33" s="80"/>
      <c r="Q33" s="83" t="e">
        <f>SUMIF(#REF!,$B33,#REF!)</f>
        <v>#REF!</v>
      </c>
      <c r="R33" s="83"/>
      <c r="S33" s="82" t="e">
        <f>SUMIF(#REF!,$B33,#REF!)</f>
        <v>#REF!</v>
      </c>
      <c r="T33" s="80" t="e">
        <f>COUNTIFS(#REF!,$B33,#REF!,"&gt;0")</f>
        <v>#REF!</v>
      </c>
      <c r="U33" s="83" t="e">
        <f>SUMIF(#REF!,$B33,#REF!)</f>
        <v>#REF!</v>
      </c>
      <c r="V33" s="83" t="e">
        <f>COUNTIFS(#REF!,$B33,#REF!,"&gt;0")</f>
        <v>#REF!</v>
      </c>
      <c r="W33" s="82" t="e">
        <f>SUMIF(#REF!,$B33,#REF!)</f>
        <v>#REF!</v>
      </c>
      <c r="X33" s="80"/>
      <c r="Y33" s="83" t="e">
        <f>SUMIF(#REF!,$B33,#REF!)</f>
        <v>#REF!</v>
      </c>
      <c r="Z33" s="83"/>
      <c r="AA33" s="82" t="e">
        <f>SUMIF(#REF!,$B33,#REF!)</f>
        <v>#REF!</v>
      </c>
      <c r="AB33" s="80"/>
      <c r="AC33" s="83" t="e">
        <f>SUMIF(#REF!,$B33,#REF!)</f>
        <v>#REF!</v>
      </c>
      <c r="AD33" s="83"/>
      <c r="AE33" s="82" t="e">
        <f>SUMIF(#REF!,$B33,#REF!)</f>
        <v>#REF!</v>
      </c>
      <c r="AF33" s="80"/>
      <c r="AG33" s="83" t="e">
        <f>SUMIF(#REF!,$B33,#REF!)</f>
        <v>#REF!</v>
      </c>
      <c r="AH33" s="83"/>
      <c r="AI33" s="82" t="e">
        <f>SUMIF(#REF!,$B33,#REF!)</f>
        <v>#REF!</v>
      </c>
      <c r="AJ33" s="80" t="e">
        <f>COUNTIFS(#REF!,$B33,#REF!,"&gt;0")</f>
        <v>#REF!</v>
      </c>
      <c r="AK33" s="83" t="e">
        <f>SUMIF(#REF!,$B33,#REF!)</f>
        <v>#REF!</v>
      </c>
      <c r="AL33" s="83" t="e">
        <f>COUNTIFS(#REF!,$B33,#REF!,"&gt;0")</f>
        <v>#REF!</v>
      </c>
      <c r="AM33" s="82" t="e">
        <f>SUMIF(#REF!,$B33,#REF!)</f>
        <v>#REF!</v>
      </c>
      <c r="AN33" s="80"/>
      <c r="AO33" s="83" t="e">
        <f>SUMIF(#REF!,$B33,#REF!)</f>
        <v>#REF!</v>
      </c>
      <c r="AP33" s="83"/>
      <c r="AQ33" s="82" t="e">
        <f>SUMIF(#REF!,$B33,#REF!)</f>
        <v>#REF!</v>
      </c>
      <c r="AR33" s="80"/>
      <c r="AS33" s="83" t="e">
        <f>SUMIF(#REF!,$B33,#REF!)</f>
        <v>#REF!</v>
      </c>
      <c r="AT33" s="83"/>
      <c r="AU33" s="82" t="e">
        <f>SUMIF(#REF!,$B33,#REF!)</f>
        <v>#REF!</v>
      </c>
      <c r="AV33" s="80"/>
      <c r="AW33" s="83" t="e">
        <f>SUMIF(#REF!,$B33,#REF!)</f>
        <v>#REF!</v>
      </c>
      <c r="AX33" s="83"/>
      <c r="AY33" s="82" t="e">
        <f>SUMIF(#REF!,$B33,#REF!)</f>
        <v>#REF!</v>
      </c>
      <c r="AZ33" s="80" t="e">
        <f>COUNTIFS(#REF!,$B33,#REF!,"&gt;0")</f>
        <v>#REF!</v>
      </c>
      <c r="BA33" s="83" t="e">
        <f>SUMIF(#REF!,$B33,#REF!)</f>
        <v>#REF!</v>
      </c>
      <c r="BB33" s="83" t="e">
        <f>COUNTIFS(#REF!,$B33,#REF!,"&gt;0")</f>
        <v>#REF!</v>
      </c>
      <c r="BC33" s="82" t="e">
        <f>SUMIF(#REF!,$B33,#REF!)</f>
        <v>#REF!</v>
      </c>
      <c r="BD33" s="80"/>
      <c r="BE33" s="83" t="e">
        <f>SUMIF(#REF!,$B33,#REF!)</f>
        <v>#REF!</v>
      </c>
      <c r="BF33" s="83"/>
      <c r="BG33" s="82" t="e">
        <f>SUMIF(#REF!,$B33,#REF!)</f>
        <v>#REF!</v>
      </c>
      <c r="BH33" s="80"/>
      <c r="BI33" s="83" t="e">
        <f>SUMIF(#REF!,$B33,#REF!)</f>
        <v>#REF!</v>
      </c>
      <c r="BJ33" s="83"/>
      <c r="BK33" s="82" t="e">
        <f>SUMIF(#REF!,$B33,#REF!)</f>
        <v>#REF!</v>
      </c>
      <c r="BL33" s="80"/>
      <c r="BM33" s="83" t="e">
        <f>SUMIF(#REF!,$B33,#REF!)</f>
        <v>#REF!</v>
      </c>
      <c r="BN33" s="83"/>
      <c r="BO33" s="82" t="e">
        <f>SUMIF(#REF!,$B33,#REF!)</f>
        <v>#REF!</v>
      </c>
      <c r="BP33" s="80" t="e">
        <f>COUNTIFS(#REF!,$B33,#REF!,"&gt;0")</f>
        <v>#REF!</v>
      </c>
      <c r="BQ33" s="83" t="e">
        <f>SUMIF(#REF!,$B33,#REF!)</f>
        <v>#REF!</v>
      </c>
      <c r="BR33" s="83" t="e">
        <f>COUNTIFS(#REF!,$B33,#REF!,"&gt;0")</f>
        <v>#REF!</v>
      </c>
      <c r="BS33" s="82" t="e">
        <f>SUMIF(#REF!,$B33,#REF!)</f>
        <v>#REF!</v>
      </c>
      <c r="BT33" s="83" t="e">
        <f>COUNTIFS(#REF!,$B33,#REF!,"&gt;0")</f>
        <v>#REF!</v>
      </c>
      <c r="BU33" s="82" t="e">
        <f>SUMIF(#REF!,$B33,#REF!)</f>
        <v>#REF!</v>
      </c>
      <c r="BV33" s="80" t="e">
        <f t="shared" si="72"/>
        <v>#REF!</v>
      </c>
      <c r="BW33" s="83" t="e">
        <f t="shared" ref="BW33:BW36" si="403">SUM(CM33,DC33,DS33,EI33)</f>
        <v>#REF!</v>
      </c>
      <c r="BX33" s="83" t="e">
        <f t="shared" si="45"/>
        <v>#REF!</v>
      </c>
      <c r="BY33" s="82" t="e">
        <f t="shared" si="46"/>
        <v>#REF!</v>
      </c>
      <c r="BZ33" s="80" t="e">
        <f>COUNTIFS(#REF!,$B33,#REF!,"&gt;0")</f>
        <v>#REF!</v>
      </c>
      <c r="CA33" s="83" t="e">
        <f>SUMIF(#REF!,$B33,#REF!)</f>
        <v>#REF!</v>
      </c>
      <c r="CB33" s="83" t="e">
        <f>COUNTIFS(#REF!,$B33,#REF!,"&gt;0")</f>
        <v>#REF!</v>
      </c>
      <c r="CC33" s="82" t="e">
        <f>SUMIF(#REF!,$B33,#REF!)</f>
        <v>#REF!</v>
      </c>
      <c r="CD33" s="80" t="e">
        <f>COUNTIFS(#REF!,$B33,#REF!,"&gt;0")</f>
        <v>#REF!</v>
      </c>
      <c r="CE33" s="83" t="e">
        <f>SUMIF(#REF!,$B33,#REF!)</f>
        <v>#REF!</v>
      </c>
      <c r="CF33" s="83" t="e">
        <f>COUNTIFS(#REF!,$B33,#REF!,"&gt;0")</f>
        <v>#REF!</v>
      </c>
      <c r="CG33" s="82" t="e">
        <f>SUMIF(#REF!,$B33,#REF!)</f>
        <v>#REF!</v>
      </c>
      <c r="CH33" s="80" t="e">
        <f>COUNTIFS(#REF!,$B33,#REF!,"&gt;0")</f>
        <v>#REF!</v>
      </c>
      <c r="CI33" s="83" t="e">
        <f>SUMIF(#REF!,$B33,#REF!)</f>
        <v>#REF!</v>
      </c>
      <c r="CJ33" s="83" t="e">
        <f>COUNTIFS(#REF!,$B33,#REF!,"&gt;0")</f>
        <v>#REF!</v>
      </c>
      <c r="CK33" s="82" t="e">
        <f>SUMIF(#REF!,$B33,#REF!)</f>
        <v>#REF!</v>
      </c>
      <c r="CL33" s="80" t="e">
        <f t="shared" ref="CL33:CL36" si="404">BZ33+CD33+CH33</f>
        <v>#REF!</v>
      </c>
      <c r="CM33" s="83" t="e">
        <f t="shared" ref="CM33:CM36" si="405">CA33+CE33+CI33</f>
        <v>#REF!</v>
      </c>
      <c r="CN33" s="83" t="e">
        <f t="shared" ref="CN33:CN36" si="406">CB33+CF33+CJ33</f>
        <v>#REF!</v>
      </c>
      <c r="CO33" s="82" t="e">
        <f t="shared" ref="CO33:CO36" si="407">CC33+CG33+CK33</f>
        <v>#REF!</v>
      </c>
      <c r="CP33" s="80" t="e">
        <f>COUNTIFS(#REF!,$B33,#REF!,"&gt;0")</f>
        <v>#REF!</v>
      </c>
      <c r="CQ33" s="83" t="e">
        <f>SUMIF(#REF!,$B33,#REF!)</f>
        <v>#REF!</v>
      </c>
      <c r="CR33" s="83" t="e">
        <f>COUNTIFS(#REF!,$B33,#REF!,"&gt;0")</f>
        <v>#REF!</v>
      </c>
      <c r="CS33" s="82" t="e">
        <f>SUMIF(#REF!,$B33,#REF!)</f>
        <v>#REF!</v>
      </c>
      <c r="CT33" s="80" t="e">
        <f>COUNTIFS(#REF!,$B33,#REF!,"&gt;0")</f>
        <v>#REF!</v>
      </c>
      <c r="CU33" s="83" t="e">
        <f>SUMIF(#REF!,$B33,#REF!)</f>
        <v>#REF!</v>
      </c>
      <c r="CV33" s="83" t="e">
        <f>COUNTIFS(#REF!,$B33,#REF!,"&gt;0")</f>
        <v>#REF!</v>
      </c>
      <c r="CW33" s="82" t="e">
        <f>SUMIF(#REF!,$B33,#REF!)</f>
        <v>#REF!</v>
      </c>
      <c r="CX33" s="80" t="e">
        <f>COUNTIFS(#REF!,$B33,#REF!,"&gt;0")</f>
        <v>#REF!</v>
      </c>
      <c r="CY33" s="83" t="e">
        <f>SUMIF(#REF!,$B33,#REF!)</f>
        <v>#REF!</v>
      </c>
      <c r="CZ33" s="83" t="e">
        <f>COUNTIFS(#REF!,$B33,#REF!,"&gt;0")</f>
        <v>#REF!</v>
      </c>
      <c r="DA33" s="82" t="e">
        <f>SUMIF(#REF!,$B33,#REF!)</f>
        <v>#REF!</v>
      </c>
      <c r="DB33" s="80" t="e">
        <f t="shared" ref="DB33:DB36" si="408">CP33+CT33+CX33</f>
        <v>#REF!</v>
      </c>
      <c r="DC33" s="83" t="e">
        <f t="shared" ref="DC33:DC36" si="409">CQ33+CU33+CY33</f>
        <v>#REF!</v>
      </c>
      <c r="DD33" s="83" t="e">
        <f t="shared" ref="DD33:DD36" si="410">CR33+CV33+CZ33</f>
        <v>#REF!</v>
      </c>
      <c r="DE33" s="82" t="e">
        <f t="shared" ref="DE33:DE36" si="411">CS33+CW33+DA33</f>
        <v>#REF!</v>
      </c>
      <c r="DF33" s="80" t="e">
        <f>COUNTIFS(#REF!,$B33,#REF!,"&gt;0")</f>
        <v>#REF!</v>
      </c>
      <c r="DG33" s="83" t="e">
        <f>SUMIF(#REF!,$B33,#REF!)</f>
        <v>#REF!</v>
      </c>
      <c r="DH33" s="83" t="e">
        <f>COUNTIFS(#REF!,$B33,#REF!,"&gt;0")</f>
        <v>#REF!</v>
      </c>
      <c r="DI33" s="82" t="e">
        <f>SUMIF(#REF!,$B33,#REF!)</f>
        <v>#REF!</v>
      </c>
      <c r="DJ33" s="80" t="e">
        <f>COUNTIFS(#REF!,$B33,#REF!,"&gt;0")</f>
        <v>#REF!</v>
      </c>
      <c r="DK33" s="83" t="e">
        <f>SUMIF(#REF!,$B33,#REF!)</f>
        <v>#REF!</v>
      </c>
      <c r="DL33" s="83" t="e">
        <f>COUNTIFS(#REF!,$B33,#REF!,"&gt;0")</f>
        <v>#REF!</v>
      </c>
      <c r="DM33" s="82" t="e">
        <f>SUMIF(#REF!,$B33,#REF!)</f>
        <v>#REF!</v>
      </c>
      <c r="DN33" s="80" t="e">
        <f>COUNTIFS(#REF!,$B33,#REF!,"&gt;0")</f>
        <v>#REF!</v>
      </c>
      <c r="DO33" s="83" t="e">
        <f>SUMIF(#REF!,$B33,#REF!)</f>
        <v>#REF!</v>
      </c>
      <c r="DP33" s="83" t="e">
        <f>COUNTIFS(#REF!,$B33,#REF!,"&gt;0")</f>
        <v>#REF!</v>
      </c>
      <c r="DQ33" s="82" t="e">
        <f>SUMIF(#REF!,$B33,#REF!)</f>
        <v>#REF!</v>
      </c>
      <c r="DR33" s="80" t="e">
        <f t="shared" ref="DR33:DR36" si="412">DF33+DJ33+DN33</f>
        <v>#REF!</v>
      </c>
      <c r="DS33" s="83" t="e">
        <f t="shared" ref="DS33:DS36" si="413">DG33+DK33+DO33</f>
        <v>#REF!</v>
      </c>
      <c r="DT33" s="83" t="e">
        <f t="shared" ref="DT33:DT36" si="414">DH33+DL33+DP33</f>
        <v>#REF!</v>
      </c>
      <c r="DU33" s="82" t="e">
        <f t="shared" ref="DU33:DU36" si="415">DI33+DM33+DQ33</f>
        <v>#REF!</v>
      </c>
      <c r="DV33" s="80" t="e">
        <f>COUNTIFS(#REF!,$B33,#REF!,"&gt;0")</f>
        <v>#REF!</v>
      </c>
      <c r="DW33" s="83" t="e">
        <f>SUMIF(#REF!,$B33,#REF!)</f>
        <v>#REF!</v>
      </c>
      <c r="DX33" s="83" t="e">
        <f>COUNTIFS(#REF!,$B33,#REF!,"&gt;0")</f>
        <v>#REF!</v>
      </c>
      <c r="DY33" s="82" t="e">
        <f>SUMIF(#REF!,$B33,#REF!)</f>
        <v>#REF!</v>
      </c>
      <c r="DZ33" s="80" t="e">
        <f>COUNTIFS(#REF!,$B33,#REF!,"&gt;0")</f>
        <v>#REF!</v>
      </c>
      <c r="EA33" s="83" t="e">
        <f>SUMIF(#REF!,$B33,#REF!)</f>
        <v>#REF!</v>
      </c>
      <c r="EB33" s="83" t="e">
        <f>COUNTIFS(#REF!,$B33,#REF!,"&gt;0")</f>
        <v>#REF!</v>
      </c>
      <c r="EC33" s="82" t="e">
        <f>SUMIF(#REF!,$B33,#REF!)</f>
        <v>#REF!</v>
      </c>
      <c r="ED33" s="80" t="e">
        <f>COUNTIFS(#REF!,$B33,#REF!,"&gt;0")</f>
        <v>#REF!</v>
      </c>
      <c r="EE33" s="83" t="e">
        <f>SUMIF(#REF!,$B33,#REF!)</f>
        <v>#REF!</v>
      </c>
      <c r="EF33" s="83" t="e">
        <f>COUNTIFS(#REF!,$B33,#REF!,"&gt;0")</f>
        <v>#REF!</v>
      </c>
      <c r="EG33" s="82" t="e">
        <f>SUMIF(#REF!,$B33,#REF!)</f>
        <v>#REF!</v>
      </c>
      <c r="EH33" s="80" t="e">
        <f t="shared" ref="EH33:EH36" si="416">DV33+DZ33+ED33</f>
        <v>#REF!</v>
      </c>
      <c r="EI33" s="83" t="e">
        <f t="shared" ref="EI33:EI36" si="417">DW33+EA33+EE33</f>
        <v>#REF!</v>
      </c>
      <c r="EJ33" s="83" t="e">
        <f t="shared" ref="EJ33:EJ36" si="418">DX33+EB33+EF33</f>
        <v>#REF!</v>
      </c>
      <c r="EK33" s="82" t="e">
        <f t="shared" ref="EK33:EK36" si="419">DY33+EC33+EG33</f>
        <v>#REF!</v>
      </c>
      <c r="EL33" s="83" t="e">
        <f>COUNTIFS(#REF!,$B33,#REF!,"&gt;0")</f>
        <v>#REF!</v>
      </c>
      <c r="EM33" s="82" t="e">
        <f>SUMIF(#REF!,$B33,#REF!)</f>
        <v>#REF!</v>
      </c>
      <c r="EN33" s="80" t="e">
        <f>COUNTIFS(#REF!,$B33,#REF!,"&gt;0")</f>
        <v>#REF!</v>
      </c>
      <c r="EO33" s="83" t="e">
        <f>SUMIF(#REF!,$B33,#REF!)</f>
        <v>#REF!</v>
      </c>
      <c r="EP33" s="83" t="e">
        <f>COUNTIFS(#REF!,$B33,#REF!,"&gt;0")</f>
        <v>#REF!</v>
      </c>
      <c r="EQ33" s="82" t="e">
        <f>SUMIF(#REF!,$B33,#REF!)</f>
        <v>#REF!</v>
      </c>
      <c r="ER33" s="80" t="e">
        <f>COUNTIFS(#REF!,$B33,#REF!,"&gt;0")</f>
        <v>#REF!</v>
      </c>
      <c r="ES33" s="83" t="e">
        <f>SUMIF(#REF!,$B33,#REF!)</f>
        <v>#REF!</v>
      </c>
      <c r="ET33" s="83" t="e">
        <f>COUNTIFS(#REF!,$B33,#REF!,"&gt;0")</f>
        <v>#REF!</v>
      </c>
      <c r="EU33" s="82" t="e">
        <f>SUMIF(#REF!,$B33,#REF!)</f>
        <v>#REF!</v>
      </c>
      <c r="EV33" s="80" t="e">
        <f>COUNTIFS(#REF!,$B33,#REF!,"&gt;0")</f>
        <v>#REF!</v>
      </c>
      <c r="EW33" s="83" t="e">
        <f>SUMIF(#REF!,$B33,#REF!)</f>
        <v>#REF!</v>
      </c>
      <c r="EX33" s="83" t="e">
        <f>COUNTIFS(#REF!,$B33,#REF!,"&gt;0")</f>
        <v>#REF!</v>
      </c>
      <c r="EY33" s="82" t="e">
        <f>SUMIF(#REF!,$B33,#REF!)</f>
        <v>#REF!</v>
      </c>
      <c r="EZ33" s="80" t="e">
        <f t="shared" ref="EZ33:EZ36" si="420">EN33+ER33+EV33</f>
        <v>#REF!</v>
      </c>
      <c r="FA33" s="83" t="e">
        <f t="shared" ref="FA33:FA36" si="421">EO33+ES33+EW33</f>
        <v>#REF!</v>
      </c>
      <c r="FB33" s="83" t="e">
        <f t="shared" ref="FB33:FB36" si="422">EP33+ET33+EX33</f>
        <v>#REF!</v>
      </c>
      <c r="FC33" s="82" t="e">
        <f t="shared" ref="FC33:FC36" si="423">EQ33+EU33+EY33</f>
        <v>#REF!</v>
      </c>
      <c r="FD33" s="80" t="e">
        <f>COUNTIFS(#REF!,$B33,#REF!,"&gt;0")</f>
        <v>#REF!</v>
      </c>
      <c r="FE33" s="83" t="e">
        <f>SUMIF(#REF!,$B33,#REF!)</f>
        <v>#REF!</v>
      </c>
      <c r="FF33" s="83" t="e">
        <f>COUNTIFS(#REF!,$B33,#REF!,"&gt;0")</f>
        <v>#REF!</v>
      </c>
      <c r="FG33" s="82" t="e">
        <f>SUMIF(#REF!,$B33,#REF!)</f>
        <v>#REF!</v>
      </c>
      <c r="FH33" s="80" t="e">
        <f>COUNTIFS(#REF!,$B33,#REF!,"&gt;0")</f>
        <v>#REF!</v>
      </c>
      <c r="FI33" s="83" t="e">
        <f>SUMIF(#REF!,$B33,#REF!)</f>
        <v>#REF!</v>
      </c>
      <c r="FJ33" s="83" t="e">
        <f>COUNTIFS(#REF!,$B33,#REF!,"&gt;0")</f>
        <v>#REF!</v>
      </c>
      <c r="FK33" s="82" t="e">
        <f>SUMIF(#REF!,$B33,#REF!)</f>
        <v>#REF!</v>
      </c>
      <c r="FL33" s="80" t="e">
        <f>COUNTIFS(#REF!,$B33,#REF!,"&gt;0")</f>
        <v>#REF!</v>
      </c>
      <c r="FM33" s="83" t="e">
        <f>SUMIF(#REF!,$B33,#REF!)</f>
        <v>#REF!</v>
      </c>
      <c r="FN33" s="83" t="e">
        <f>COUNTIFS(#REF!,$B33,#REF!,"&gt;0")</f>
        <v>#REF!</v>
      </c>
      <c r="FO33" s="82" t="e">
        <f>SUMIF(#REF!,$B33,#REF!)</f>
        <v>#REF!</v>
      </c>
      <c r="FP33" s="80" t="e">
        <f t="shared" ref="FP33:FP36" si="424">FD33+FH33+FL33</f>
        <v>#REF!</v>
      </c>
      <c r="FQ33" s="83" t="e">
        <f t="shared" ref="FQ33:FQ36" si="425">FE33+FI33+FM33</f>
        <v>#REF!</v>
      </c>
      <c r="FR33" s="83" t="e">
        <f t="shared" ref="FR33:FR36" si="426">FF33+FJ33+FN33</f>
        <v>#REF!</v>
      </c>
      <c r="FS33" s="82" t="e">
        <f t="shared" ref="FS33:FS36" si="427">FG33+FK33+FO33</f>
        <v>#REF!</v>
      </c>
      <c r="FT33" s="80" t="e">
        <f>COUNTIFS(#REF!,$B33,#REF!,"&gt;0")</f>
        <v>#REF!</v>
      </c>
      <c r="FU33" s="83" t="e">
        <f>SUMIF(#REF!,$B33,#REF!)</f>
        <v>#REF!</v>
      </c>
      <c r="FV33" s="83" t="e">
        <f>COUNTIFS(#REF!,$B33,#REF!,"&gt;0")</f>
        <v>#REF!</v>
      </c>
      <c r="FW33" s="82" t="e">
        <f>SUMIF(#REF!,$B33,#REF!)</f>
        <v>#REF!</v>
      </c>
      <c r="FX33" s="80" t="e">
        <f>COUNTIFS(#REF!,$B33,#REF!,"&gt;0")</f>
        <v>#REF!</v>
      </c>
      <c r="FY33" s="83" t="e">
        <f>SUMIF(#REF!,$B33,#REF!)</f>
        <v>#REF!</v>
      </c>
      <c r="FZ33" s="83" t="e">
        <f>COUNTIFS(#REF!,$B33,#REF!,"&gt;0")</f>
        <v>#REF!</v>
      </c>
      <c r="GA33" s="82" t="e">
        <f>SUMIF(#REF!,$B33,#REF!)</f>
        <v>#REF!</v>
      </c>
      <c r="GB33" s="80" t="e">
        <f>COUNTIFS(#REF!,$B33,#REF!,"&gt;0")</f>
        <v>#REF!</v>
      </c>
      <c r="GC33" s="83" t="e">
        <f>SUMIF(#REF!,$B33,#REF!)</f>
        <v>#REF!</v>
      </c>
      <c r="GD33" s="83" t="e">
        <f>COUNTIFS(#REF!,$B33,#REF!,"&gt;0")</f>
        <v>#REF!</v>
      </c>
      <c r="GE33" s="82" t="e">
        <f>SUMIF(#REF!,$B33,#REF!)</f>
        <v>#REF!</v>
      </c>
      <c r="GF33" s="80" t="e">
        <f t="shared" ref="GF33:GF36" si="428">FT33+FX33+GB33</f>
        <v>#REF!</v>
      </c>
      <c r="GG33" s="83" t="e">
        <f t="shared" ref="GG33:GG36" si="429">FU33+FY33+GC33</f>
        <v>#REF!</v>
      </c>
      <c r="GH33" s="83" t="e">
        <f t="shared" ref="GH33:GH36" si="430">FV33+FZ33+GD33</f>
        <v>#REF!</v>
      </c>
      <c r="GI33" s="82" t="e">
        <f t="shared" ref="GI33:GI36" si="431">FW33+GA33+GE33</f>
        <v>#REF!</v>
      </c>
      <c r="GJ33" s="80" t="e">
        <f>COUNTIFS(#REF!,$B33,#REF!,"&gt;0")</f>
        <v>#REF!</v>
      </c>
      <c r="GK33" s="83" t="e">
        <f>SUMIF(#REF!,$B33,#REF!)</f>
        <v>#REF!</v>
      </c>
      <c r="GL33" s="83" t="e">
        <f>COUNTIFS(#REF!,$B33,#REF!,"&gt;0")</f>
        <v>#REF!</v>
      </c>
      <c r="GM33" s="82" t="e">
        <f>SUMIF(#REF!,$B33,#REF!)</f>
        <v>#REF!</v>
      </c>
      <c r="GN33" s="80" t="e">
        <f>COUNTIFS(#REF!,$B33,#REF!,"&gt;0")</f>
        <v>#REF!</v>
      </c>
      <c r="GO33" s="83" t="e">
        <f>SUMIF(#REF!,$B33,#REF!)</f>
        <v>#REF!</v>
      </c>
      <c r="GP33" s="83" t="e">
        <f>COUNTIFS(#REF!,$B33,#REF!,"&gt;0")</f>
        <v>#REF!</v>
      </c>
      <c r="GQ33" s="82" t="e">
        <f>SUMIF(#REF!,$B33,#REF!)</f>
        <v>#REF!</v>
      </c>
      <c r="GR33" s="80" t="e">
        <f>COUNTIFS(#REF!,$B33,#REF!,"&gt;0")</f>
        <v>#REF!</v>
      </c>
      <c r="GS33" s="83" t="e">
        <f>SUMIF(#REF!,$B33,#REF!)</f>
        <v>#REF!</v>
      </c>
      <c r="GT33" s="83" t="e">
        <f>COUNTIFS(#REF!,$B33,#REF!,"&gt;0")</f>
        <v>#REF!</v>
      </c>
      <c r="GU33" s="82" t="e">
        <f>SUMIF(#REF!,$B33,#REF!)</f>
        <v>#REF!</v>
      </c>
      <c r="GV33" s="80" t="e">
        <f t="shared" ref="GV33:GV36" si="432">GJ33+GN33+GR33</f>
        <v>#REF!</v>
      </c>
      <c r="GW33" s="83" t="e">
        <f t="shared" ref="GW33:GW36" si="433">GK33+GO33+GS33</f>
        <v>#REF!</v>
      </c>
      <c r="GX33" s="83" t="e">
        <f t="shared" ref="GX33:GX36" si="434">GL33+GP33+GT33</f>
        <v>#REF!</v>
      </c>
      <c r="GY33" s="82" t="e">
        <f t="shared" ref="GY33:GY36" si="435">GM33+GQ33+GU33</f>
        <v>#REF!</v>
      </c>
      <c r="GZ33" s="83" t="e">
        <f>COUNTIFS(#REF!,$B33,#REF!,"&gt;0")</f>
        <v>#REF!</v>
      </c>
      <c r="HA33" s="82" t="e">
        <f>SUMIF(#REF!,$B33,#REF!)</f>
        <v>#REF!</v>
      </c>
    </row>
    <row r="34" spans="1:209">
      <c r="A34" s="80" t="s">
        <v>69</v>
      </c>
      <c r="B34" s="81">
        <v>21</v>
      </c>
      <c r="C34" s="82" t="s">
        <v>70</v>
      </c>
      <c r="D34" s="80" t="e">
        <f t="shared" si="71"/>
        <v>#REF!</v>
      </c>
      <c r="E34" s="83" t="e">
        <f t="shared" si="41"/>
        <v>#REF!</v>
      </c>
      <c r="F34" s="83" t="e">
        <f t="shared" si="42"/>
        <v>#REF!</v>
      </c>
      <c r="G34" s="82" t="e">
        <f t="shared" si="43"/>
        <v>#REF!</v>
      </c>
      <c r="H34" s="80"/>
      <c r="I34" s="83" t="e">
        <f>SUMIF(#REF!,$B34,#REF!)</f>
        <v>#REF!</v>
      </c>
      <c r="J34" s="83"/>
      <c r="K34" s="82" t="e">
        <f>SUMIF(#REF!,$B34,#REF!)</f>
        <v>#REF!</v>
      </c>
      <c r="L34" s="80"/>
      <c r="M34" s="83" t="e">
        <f>SUMIF(#REF!,$B34,#REF!)</f>
        <v>#REF!</v>
      </c>
      <c r="N34" s="83"/>
      <c r="O34" s="82" t="e">
        <f>SUMIF(#REF!,$B34,#REF!)</f>
        <v>#REF!</v>
      </c>
      <c r="P34" s="80"/>
      <c r="Q34" s="83" t="e">
        <f>SUMIF(#REF!,$B34,#REF!)</f>
        <v>#REF!</v>
      </c>
      <c r="R34" s="83"/>
      <c r="S34" s="82" t="e">
        <f>SUMIF(#REF!,$B34,#REF!)</f>
        <v>#REF!</v>
      </c>
      <c r="T34" s="80" t="e">
        <f>COUNTIFS(#REF!,$B34,#REF!,"&gt;0")</f>
        <v>#REF!</v>
      </c>
      <c r="U34" s="83" t="e">
        <f>SUMIF(#REF!,$B34,#REF!)</f>
        <v>#REF!</v>
      </c>
      <c r="V34" s="83" t="e">
        <f>COUNTIFS(#REF!,$B34,#REF!,"&gt;0")</f>
        <v>#REF!</v>
      </c>
      <c r="W34" s="82" t="e">
        <f>SUMIF(#REF!,$B34,#REF!)</f>
        <v>#REF!</v>
      </c>
      <c r="X34" s="80"/>
      <c r="Y34" s="83" t="e">
        <f>SUMIF(#REF!,$B34,#REF!)</f>
        <v>#REF!</v>
      </c>
      <c r="Z34" s="83"/>
      <c r="AA34" s="82" t="e">
        <f>SUMIF(#REF!,$B34,#REF!)</f>
        <v>#REF!</v>
      </c>
      <c r="AB34" s="80"/>
      <c r="AC34" s="83" t="e">
        <f>SUMIF(#REF!,$B34,#REF!)</f>
        <v>#REF!</v>
      </c>
      <c r="AD34" s="83"/>
      <c r="AE34" s="82" t="e">
        <f>SUMIF(#REF!,$B34,#REF!)</f>
        <v>#REF!</v>
      </c>
      <c r="AF34" s="80"/>
      <c r="AG34" s="83" t="e">
        <f>SUMIF(#REF!,$B34,#REF!)</f>
        <v>#REF!</v>
      </c>
      <c r="AH34" s="83"/>
      <c r="AI34" s="82" t="e">
        <f>SUMIF(#REF!,$B34,#REF!)</f>
        <v>#REF!</v>
      </c>
      <c r="AJ34" s="80" t="e">
        <f>COUNTIFS(#REF!,$B34,#REF!,"&gt;0")</f>
        <v>#REF!</v>
      </c>
      <c r="AK34" s="83" t="e">
        <f>SUMIF(#REF!,$B34,#REF!)</f>
        <v>#REF!</v>
      </c>
      <c r="AL34" s="83" t="e">
        <f>COUNTIFS(#REF!,$B34,#REF!,"&gt;0")</f>
        <v>#REF!</v>
      </c>
      <c r="AM34" s="82" t="e">
        <f>SUMIF(#REF!,$B34,#REF!)</f>
        <v>#REF!</v>
      </c>
      <c r="AN34" s="80"/>
      <c r="AO34" s="83" t="e">
        <f>SUMIF(#REF!,$B34,#REF!)</f>
        <v>#REF!</v>
      </c>
      <c r="AP34" s="83"/>
      <c r="AQ34" s="82" t="e">
        <f>SUMIF(#REF!,$B34,#REF!)</f>
        <v>#REF!</v>
      </c>
      <c r="AR34" s="80"/>
      <c r="AS34" s="83" t="e">
        <f>SUMIF(#REF!,$B34,#REF!)</f>
        <v>#REF!</v>
      </c>
      <c r="AT34" s="83"/>
      <c r="AU34" s="82" t="e">
        <f>SUMIF(#REF!,$B34,#REF!)</f>
        <v>#REF!</v>
      </c>
      <c r="AV34" s="80"/>
      <c r="AW34" s="83" t="e">
        <f>SUMIF(#REF!,$B34,#REF!)</f>
        <v>#REF!</v>
      </c>
      <c r="AX34" s="83"/>
      <c r="AY34" s="82" t="e">
        <f>SUMIF(#REF!,$B34,#REF!)</f>
        <v>#REF!</v>
      </c>
      <c r="AZ34" s="80" t="e">
        <f>COUNTIFS(#REF!,$B34,#REF!,"&gt;0")</f>
        <v>#REF!</v>
      </c>
      <c r="BA34" s="83" t="e">
        <f>SUMIF(#REF!,$B34,#REF!)</f>
        <v>#REF!</v>
      </c>
      <c r="BB34" s="83" t="e">
        <f>COUNTIFS(#REF!,$B34,#REF!,"&gt;0")</f>
        <v>#REF!</v>
      </c>
      <c r="BC34" s="82" t="e">
        <f>SUMIF(#REF!,$B34,#REF!)</f>
        <v>#REF!</v>
      </c>
      <c r="BD34" s="80"/>
      <c r="BE34" s="83" t="e">
        <f>SUMIF(#REF!,$B34,#REF!)</f>
        <v>#REF!</v>
      </c>
      <c r="BF34" s="83"/>
      <c r="BG34" s="82" t="e">
        <f>SUMIF(#REF!,$B34,#REF!)</f>
        <v>#REF!</v>
      </c>
      <c r="BH34" s="80"/>
      <c r="BI34" s="83" t="e">
        <f>SUMIF(#REF!,$B34,#REF!)</f>
        <v>#REF!</v>
      </c>
      <c r="BJ34" s="83"/>
      <c r="BK34" s="82" t="e">
        <f>SUMIF(#REF!,$B34,#REF!)</f>
        <v>#REF!</v>
      </c>
      <c r="BL34" s="80"/>
      <c r="BM34" s="83" t="e">
        <f>SUMIF(#REF!,$B34,#REF!)</f>
        <v>#REF!</v>
      </c>
      <c r="BN34" s="83"/>
      <c r="BO34" s="82" t="e">
        <f>SUMIF(#REF!,$B34,#REF!)</f>
        <v>#REF!</v>
      </c>
      <c r="BP34" s="80" t="e">
        <f>COUNTIFS(#REF!,$B34,#REF!,"&gt;0")</f>
        <v>#REF!</v>
      </c>
      <c r="BQ34" s="83" t="e">
        <f>SUMIF(#REF!,$B34,#REF!)</f>
        <v>#REF!</v>
      </c>
      <c r="BR34" s="83" t="e">
        <f>COUNTIFS(#REF!,$B34,#REF!,"&gt;0")</f>
        <v>#REF!</v>
      </c>
      <c r="BS34" s="82" t="e">
        <f>SUMIF(#REF!,$B34,#REF!)</f>
        <v>#REF!</v>
      </c>
      <c r="BT34" s="83" t="e">
        <f>COUNTIFS(#REF!,$B34,#REF!,"&gt;0")</f>
        <v>#REF!</v>
      </c>
      <c r="BU34" s="82" t="e">
        <f>SUMIF(#REF!,$B34,#REF!)</f>
        <v>#REF!</v>
      </c>
      <c r="BV34" s="80" t="e">
        <f t="shared" si="72"/>
        <v>#REF!</v>
      </c>
      <c r="BW34" s="83" t="e">
        <f t="shared" si="403"/>
        <v>#REF!</v>
      </c>
      <c r="BX34" s="83" t="e">
        <f t="shared" si="45"/>
        <v>#REF!</v>
      </c>
      <c r="BY34" s="82" t="e">
        <f t="shared" si="46"/>
        <v>#REF!</v>
      </c>
      <c r="BZ34" s="80" t="e">
        <f>COUNTIFS(#REF!,$B34,#REF!,"&gt;0")</f>
        <v>#REF!</v>
      </c>
      <c r="CA34" s="83" t="e">
        <f>SUMIF(#REF!,$B34,#REF!)</f>
        <v>#REF!</v>
      </c>
      <c r="CB34" s="83" t="e">
        <f>COUNTIFS(#REF!,$B34,#REF!,"&gt;0")</f>
        <v>#REF!</v>
      </c>
      <c r="CC34" s="82" t="e">
        <f>SUMIF(#REF!,$B34,#REF!)</f>
        <v>#REF!</v>
      </c>
      <c r="CD34" s="80" t="e">
        <f>COUNTIFS(#REF!,$B34,#REF!,"&gt;0")</f>
        <v>#REF!</v>
      </c>
      <c r="CE34" s="83" t="e">
        <f>SUMIF(#REF!,$B34,#REF!)</f>
        <v>#REF!</v>
      </c>
      <c r="CF34" s="83" t="e">
        <f>COUNTIFS(#REF!,$B34,#REF!,"&gt;0")</f>
        <v>#REF!</v>
      </c>
      <c r="CG34" s="82" t="e">
        <f>SUMIF(#REF!,$B34,#REF!)</f>
        <v>#REF!</v>
      </c>
      <c r="CH34" s="80" t="e">
        <f>COUNTIFS(#REF!,$B34,#REF!,"&gt;0")</f>
        <v>#REF!</v>
      </c>
      <c r="CI34" s="83" t="e">
        <f>SUMIF(#REF!,$B34,#REF!)</f>
        <v>#REF!</v>
      </c>
      <c r="CJ34" s="83" t="e">
        <f>COUNTIFS(#REF!,$B34,#REF!,"&gt;0")</f>
        <v>#REF!</v>
      </c>
      <c r="CK34" s="82" t="e">
        <f>SUMIF(#REF!,$B34,#REF!)</f>
        <v>#REF!</v>
      </c>
      <c r="CL34" s="80" t="e">
        <f t="shared" si="404"/>
        <v>#REF!</v>
      </c>
      <c r="CM34" s="83" t="e">
        <f t="shared" si="405"/>
        <v>#REF!</v>
      </c>
      <c r="CN34" s="83" t="e">
        <f t="shared" si="406"/>
        <v>#REF!</v>
      </c>
      <c r="CO34" s="82" t="e">
        <f t="shared" si="407"/>
        <v>#REF!</v>
      </c>
      <c r="CP34" s="80" t="e">
        <f>COUNTIFS(#REF!,$B34,#REF!,"&gt;0")</f>
        <v>#REF!</v>
      </c>
      <c r="CQ34" s="83" t="e">
        <f>SUMIF(#REF!,$B34,#REF!)</f>
        <v>#REF!</v>
      </c>
      <c r="CR34" s="83" t="e">
        <f>COUNTIFS(#REF!,$B34,#REF!,"&gt;0")</f>
        <v>#REF!</v>
      </c>
      <c r="CS34" s="82" t="e">
        <f>SUMIF(#REF!,$B34,#REF!)</f>
        <v>#REF!</v>
      </c>
      <c r="CT34" s="80" t="e">
        <f>COUNTIFS(#REF!,$B34,#REF!,"&gt;0")</f>
        <v>#REF!</v>
      </c>
      <c r="CU34" s="83" t="e">
        <f>SUMIF(#REF!,$B34,#REF!)</f>
        <v>#REF!</v>
      </c>
      <c r="CV34" s="83" t="e">
        <f>COUNTIFS(#REF!,$B34,#REF!,"&gt;0")</f>
        <v>#REF!</v>
      </c>
      <c r="CW34" s="82" t="e">
        <f>SUMIF(#REF!,$B34,#REF!)</f>
        <v>#REF!</v>
      </c>
      <c r="CX34" s="80" t="e">
        <f>COUNTIFS(#REF!,$B34,#REF!,"&gt;0")</f>
        <v>#REF!</v>
      </c>
      <c r="CY34" s="83" t="e">
        <f>SUMIF(#REF!,$B34,#REF!)</f>
        <v>#REF!</v>
      </c>
      <c r="CZ34" s="83" t="e">
        <f>COUNTIFS(#REF!,$B34,#REF!,"&gt;0")</f>
        <v>#REF!</v>
      </c>
      <c r="DA34" s="82" t="e">
        <f>SUMIF(#REF!,$B34,#REF!)</f>
        <v>#REF!</v>
      </c>
      <c r="DB34" s="80" t="e">
        <f t="shared" si="408"/>
        <v>#REF!</v>
      </c>
      <c r="DC34" s="83" t="e">
        <f t="shared" si="409"/>
        <v>#REF!</v>
      </c>
      <c r="DD34" s="83" t="e">
        <f t="shared" si="410"/>
        <v>#REF!</v>
      </c>
      <c r="DE34" s="82" t="e">
        <f t="shared" si="411"/>
        <v>#REF!</v>
      </c>
      <c r="DF34" s="80" t="e">
        <f>COUNTIFS(#REF!,$B34,#REF!,"&gt;0")</f>
        <v>#REF!</v>
      </c>
      <c r="DG34" s="83" t="e">
        <f>SUMIF(#REF!,$B34,#REF!)</f>
        <v>#REF!</v>
      </c>
      <c r="DH34" s="83" t="e">
        <f>COUNTIFS(#REF!,$B34,#REF!,"&gt;0")</f>
        <v>#REF!</v>
      </c>
      <c r="DI34" s="82" t="e">
        <f>SUMIF(#REF!,$B34,#REF!)</f>
        <v>#REF!</v>
      </c>
      <c r="DJ34" s="80" t="e">
        <f>COUNTIFS(#REF!,$B34,#REF!,"&gt;0")</f>
        <v>#REF!</v>
      </c>
      <c r="DK34" s="83" t="e">
        <f>SUMIF(#REF!,$B34,#REF!)</f>
        <v>#REF!</v>
      </c>
      <c r="DL34" s="83" t="e">
        <f>COUNTIFS(#REF!,$B34,#REF!,"&gt;0")</f>
        <v>#REF!</v>
      </c>
      <c r="DM34" s="82" t="e">
        <f>SUMIF(#REF!,$B34,#REF!)</f>
        <v>#REF!</v>
      </c>
      <c r="DN34" s="80" t="e">
        <f>COUNTIFS(#REF!,$B34,#REF!,"&gt;0")</f>
        <v>#REF!</v>
      </c>
      <c r="DO34" s="83" t="e">
        <f>SUMIF(#REF!,$B34,#REF!)</f>
        <v>#REF!</v>
      </c>
      <c r="DP34" s="83" t="e">
        <f>COUNTIFS(#REF!,$B34,#REF!,"&gt;0")</f>
        <v>#REF!</v>
      </c>
      <c r="DQ34" s="82" t="e">
        <f>SUMIF(#REF!,$B34,#REF!)</f>
        <v>#REF!</v>
      </c>
      <c r="DR34" s="80" t="e">
        <f t="shared" si="412"/>
        <v>#REF!</v>
      </c>
      <c r="DS34" s="83" t="e">
        <f t="shared" si="413"/>
        <v>#REF!</v>
      </c>
      <c r="DT34" s="83" t="e">
        <f t="shared" si="414"/>
        <v>#REF!</v>
      </c>
      <c r="DU34" s="82" t="e">
        <f t="shared" si="415"/>
        <v>#REF!</v>
      </c>
      <c r="DV34" s="80" t="e">
        <f>COUNTIFS(#REF!,$B34,#REF!,"&gt;0")</f>
        <v>#REF!</v>
      </c>
      <c r="DW34" s="83" t="e">
        <f>SUMIF(#REF!,$B34,#REF!)</f>
        <v>#REF!</v>
      </c>
      <c r="DX34" s="83" t="e">
        <f>COUNTIFS(#REF!,$B34,#REF!,"&gt;0")</f>
        <v>#REF!</v>
      </c>
      <c r="DY34" s="82" t="e">
        <f>SUMIF(#REF!,$B34,#REF!)</f>
        <v>#REF!</v>
      </c>
      <c r="DZ34" s="80" t="e">
        <f>COUNTIFS(#REF!,$B34,#REF!,"&gt;0")</f>
        <v>#REF!</v>
      </c>
      <c r="EA34" s="83" t="e">
        <f>SUMIF(#REF!,$B34,#REF!)</f>
        <v>#REF!</v>
      </c>
      <c r="EB34" s="83" t="e">
        <f>COUNTIFS(#REF!,$B34,#REF!,"&gt;0")</f>
        <v>#REF!</v>
      </c>
      <c r="EC34" s="82" t="e">
        <f>SUMIF(#REF!,$B34,#REF!)</f>
        <v>#REF!</v>
      </c>
      <c r="ED34" s="80" t="e">
        <f>COUNTIFS(#REF!,$B34,#REF!,"&gt;0")</f>
        <v>#REF!</v>
      </c>
      <c r="EE34" s="83" t="e">
        <f>SUMIF(#REF!,$B34,#REF!)</f>
        <v>#REF!</v>
      </c>
      <c r="EF34" s="83" t="e">
        <f>COUNTIFS(#REF!,$B34,#REF!,"&gt;0")</f>
        <v>#REF!</v>
      </c>
      <c r="EG34" s="82" t="e">
        <f>SUMIF(#REF!,$B34,#REF!)</f>
        <v>#REF!</v>
      </c>
      <c r="EH34" s="80" t="e">
        <f t="shared" si="416"/>
        <v>#REF!</v>
      </c>
      <c r="EI34" s="83" t="e">
        <f t="shared" si="417"/>
        <v>#REF!</v>
      </c>
      <c r="EJ34" s="83" t="e">
        <f t="shared" si="418"/>
        <v>#REF!</v>
      </c>
      <c r="EK34" s="82" t="e">
        <f t="shared" si="419"/>
        <v>#REF!</v>
      </c>
      <c r="EL34" s="83" t="e">
        <f>COUNTIFS(#REF!,$B34,#REF!,"&gt;0")</f>
        <v>#REF!</v>
      </c>
      <c r="EM34" s="82" t="e">
        <f>SUMIF(#REF!,$B34,#REF!)</f>
        <v>#REF!</v>
      </c>
      <c r="EN34" s="80" t="e">
        <f>COUNTIFS(#REF!,$B34,#REF!,"&gt;0")</f>
        <v>#REF!</v>
      </c>
      <c r="EO34" s="83" t="e">
        <f>SUMIF(#REF!,$B34,#REF!)</f>
        <v>#REF!</v>
      </c>
      <c r="EP34" s="83" t="e">
        <f>COUNTIFS(#REF!,$B34,#REF!,"&gt;0")</f>
        <v>#REF!</v>
      </c>
      <c r="EQ34" s="82" t="e">
        <f>SUMIF(#REF!,$B34,#REF!)</f>
        <v>#REF!</v>
      </c>
      <c r="ER34" s="80" t="e">
        <f>COUNTIFS(#REF!,$B34,#REF!,"&gt;0")</f>
        <v>#REF!</v>
      </c>
      <c r="ES34" s="83" t="e">
        <f>SUMIF(#REF!,$B34,#REF!)</f>
        <v>#REF!</v>
      </c>
      <c r="ET34" s="83" t="e">
        <f>COUNTIFS(#REF!,$B34,#REF!,"&gt;0")</f>
        <v>#REF!</v>
      </c>
      <c r="EU34" s="82" t="e">
        <f>SUMIF(#REF!,$B34,#REF!)</f>
        <v>#REF!</v>
      </c>
      <c r="EV34" s="80" t="e">
        <f>COUNTIFS(#REF!,$B34,#REF!,"&gt;0")</f>
        <v>#REF!</v>
      </c>
      <c r="EW34" s="83" t="e">
        <f>SUMIF(#REF!,$B34,#REF!)</f>
        <v>#REF!</v>
      </c>
      <c r="EX34" s="83" t="e">
        <f>COUNTIFS(#REF!,$B34,#REF!,"&gt;0")</f>
        <v>#REF!</v>
      </c>
      <c r="EY34" s="82" t="e">
        <f>SUMIF(#REF!,$B34,#REF!)</f>
        <v>#REF!</v>
      </c>
      <c r="EZ34" s="80" t="e">
        <f t="shared" si="420"/>
        <v>#REF!</v>
      </c>
      <c r="FA34" s="83" t="e">
        <f t="shared" si="421"/>
        <v>#REF!</v>
      </c>
      <c r="FB34" s="83" t="e">
        <f t="shared" si="422"/>
        <v>#REF!</v>
      </c>
      <c r="FC34" s="82" t="e">
        <f t="shared" si="423"/>
        <v>#REF!</v>
      </c>
      <c r="FD34" s="80" t="e">
        <f>COUNTIFS(#REF!,$B34,#REF!,"&gt;0")</f>
        <v>#REF!</v>
      </c>
      <c r="FE34" s="83" t="e">
        <f>SUMIF(#REF!,$B34,#REF!)</f>
        <v>#REF!</v>
      </c>
      <c r="FF34" s="83" t="e">
        <f>COUNTIFS(#REF!,$B34,#REF!,"&gt;0")</f>
        <v>#REF!</v>
      </c>
      <c r="FG34" s="82" t="e">
        <f>SUMIF(#REF!,$B34,#REF!)</f>
        <v>#REF!</v>
      </c>
      <c r="FH34" s="80" t="e">
        <f>COUNTIFS(#REF!,$B34,#REF!,"&gt;0")</f>
        <v>#REF!</v>
      </c>
      <c r="FI34" s="83" t="e">
        <f>SUMIF(#REF!,$B34,#REF!)</f>
        <v>#REF!</v>
      </c>
      <c r="FJ34" s="83" t="e">
        <f>COUNTIFS(#REF!,$B34,#REF!,"&gt;0")</f>
        <v>#REF!</v>
      </c>
      <c r="FK34" s="82" t="e">
        <f>SUMIF(#REF!,$B34,#REF!)</f>
        <v>#REF!</v>
      </c>
      <c r="FL34" s="80" t="e">
        <f>COUNTIFS(#REF!,$B34,#REF!,"&gt;0")</f>
        <v>#REF!</v>
      </c>
      <c r="FM34" s="83" t="e">
        <f>SUMIF(#REF!,$B34,#REF!)</f>
        <v>#REF!</v>
      </c>
      <c r="FN34" s="83" t="e">
        <f>COUNTIFS(#REF!,$B34,#REF!,"&gt;0")</f>
        <v>#REF!</v>
      </c>
      <c r="FO34" s="82" t="e">
        <f>SUMIF(#REF!,$B34,#REF!)</f>
        <v>#REF!</v>
      </c>
      <c r="FP34" s="80" t="e">
        <f t="shared" si="424"/>
        <v>#REF!</v>
      </c>
      <c r="FQ34" s="83" t="e">
        <f t="shared" si="425"/>
        <v>#REF!</v>
      </c>
      <c r="FR34" s="83" t="e">
        <f t="shared" si="426"/>
        <v>#REF!</v>
      </c>
      <c r="FS34" s="82" t="e">
        <f t="shared" si="427"/>
        <v>#REF!</v>
      </c>
      <c r="FT34" s="80" t="e">
        <f>COUNTIFS(#REF!,$B34,#REF!,"&gt;0")</f>
        <v>#REF!</v>
      </c>
      <c r="FU34" s="83" t="e">
        <f>SUMIF(#REF!,$B34,#REF!)</f>
        <v>#REF!</v>
      </c>
      <c r="FV34" s="83" t="e">
        <f>COUNTIFS(#REF!,$B34,#REF!,"&gt;0")</f>
        <v>#REF!</v>
      </c>
      <c r="FW34" s="82" t="e">
        <f>SUMIF(#REF!,$B34,#REF!)</f>
        <v>#REF!</v>
      </c>
      <c r="FX34" s="80" t="e">
        <f>COUNTIFS(#REF!,$B34,#REF!,"&gt;0")</f>
        <v>#REF!</v>
      </c>
      <c r="FY34" s="83" t="e">
        <f>SUMIF(#REF!,$B34,#REF!)</f>
        <v>#REF!</v>
      </c>
      <c r="FZ34" s="83" t="e">
        <f>COUNTIFS(#REF!,$B34,#REF!,"&gt;0")</f>
        <v>#REF!</v>
      </c>
      <c r="GA34" s="82" t="e">
        <f>SUMIF(#REF!,$B34,#REF!)</f>
        <v>#REF!</v>
      </c>
      <c r="GB34" s="80" t="e">
        <f>COUNTIFS(#REF!,$B34,#REF!,"&gt;0")</f>
        <v>#REF!</v>
      </c>
      <c r="GC34" s="83" t="e">
        <f>SUMIF(#REF!,$B34,#REF!)</f>
        <v>#REF!</v>
      </c>
      <c r="GD34" s="83" t="e">
        <f>COUNTIFS(#REF!,$B34,#REF!,"&gt;0")</f>
        <v>#REF!</v>
      </c>
      <c r="GE34" s="82" t="e">
        <f>SUMIF(#REF!,$B34,#REF!)</f>
        <v>#REF!</v>
      </c>
      <c r="GF34" s="80" t="e">
        <f t="shared" si="428"/>
        <v>#REF!</v>
      </c>
      <c r="GG34" s="83" t="e">
        <f t="shared" si="429"/>
        <v>#REF!</v>
      </c>
      <c r="GH34" s="83" t="e">
        <f t="shared" si="430"/>
        <v>#REF!</v>
      </c>
      <c r="GI34" s="82" t="e">
        <f t="shared" si="431"/>
        <v>#REF!</v>
      </c>
      <c r="GJ34" s="80" t="e">
        <f>COUNTIFS(#REF!,$B34,#REF!,"&gt;0")</f>
        <v>#REF!</v>
      </c>
      <c r="GK34" s="83" t="e">
        <f>SUMIF(#REF!,$B34,#REF!)</f>
        <v>#REF!</v>
      </c>
      <c r="GL34" s="83" t="e">
        <f>COUNTIFS(#REF!,$B34,#REF!,"&gt;0")</f>
        <v>#REF!</v>
      </c>
      <c r="GM34" s="82" t="e">
        <f>SUMIF(#REF!,$B34,#REF!)</f>
        <v>#REF!</v>
      </c>
      <c r="GN34" s="80" t="e">
        <f>COUNTIFS(#REF!,$B34,#REF!,"&gt;0")</f>
        <v>#REF!</v>
      </c>
      <c r="GO34" s="83" t="e">
        <f>SUMIF(#REF!,$B34,#REF!)</f>
        <v>#REF!</v>
      </c>
      <c r="GP34" s="83" t="e">
        <f>COUNTIFS(#REF!,$B34,#REF!,"&gt;0")</f>
        <v>#REF!</v>
      </c>
      <c r="GQ34" s="82" t="e">
        <f>SUMIF(#REF!,$B34,#REF!)</f>
        <v>#REF!</v>
      </c>
      <c r="GR34" s="80" t="e">
        <f>COUNTIFS(#REF!,$B34,#REF!,"&gt;0")</f>
        <v>#REF!</v>
      </c>
      <c r="GS34" s="83" t="e">
        <f>SUMIF(#REF!,$B34,#REF!)</f>
        <v>#REF!</v>
      </c>
      <c r="GT34" s="83" t="e">
        <f>COUNTIFS(#REF!,$B34,#REF!,"&gt;0")</f>
        <v>#REF!</v>
      </c>
      <c r="GU34" s="82" t="e">
        <f>SUMIF(#REF!,$B34,#REF!)</f>
        <v>#REF!</v>
      </c>
      <c r="GV34" s="80" t="e">
        <f t="shared" si="432"/>
        <v>#REF!</v>
      </c>
      <c r="GW34" s="83" t="e">
        <f t="shared" si="433"/>
        <v>#REF!</v>
      </c>
      <c r="GX34" s="83" t="e">
        <f t="shared" si="434"/>
        <v>#REF!</v>
      </c>
      <c r="GY34" s="82" t="e">
        <f t="shared" si="435"/>
        <v>#REF!</v>
      </c>
      <c r="GZ34" s="83" t="e">
        <f>COUNTIFS(#REF!,$B34,#REF!,"&gt;0")</f>
        <v>#REF!</v>
      </c>
      <c r="HA34" s="82" t="e">
        <f>SUMIF(#REF!,$B34,#REF!)</f>
        <v>#REF!</v>
      </c>
    </row>
    <row r="35" spans="1:209">
      <c r="A35" s="80" t="s">
        <v>71</v>
      </c>
      <c r="B35" s="81">
        <v>22</v>
      </c>
      <c r="C35" s="82" t="s">
        <v>72</v>
      </c>
      <c r="D35" s="80" t="e">
        <f t="shared" si="71"/>
        <v>#REF!</v>
      </c>
      <c r="E35" s="83" t="e">
        <f t="shared" si="41"/>
        <v>#REF!</v>
      </c>
      <c r="F35" s="83" t="e">
        <f t="shared" si="42"/>
        <v>#REF!</v>
      </c>
      <c r="G35" s="82" t="e">
        <f t="shared" si="43"/>
        <v>#REF!</v>
      </c>
      <c r="H35" s="80"/>
      <c r="I35" s="83" t="e">
        <f>SUMIF(#REF!,$B35,#REF!)</f>
        <v>#REF!</v>
      </c>
      <c r="J35" s="83"/>
      <c r="K35" s="82" t="e">
        <f>SUMIF(#REF!,$B35,#REF!)</f>
        <v>#REF!</v>
      </c>
      <c r="L35" s="80"/>
      <c r="M35" s="83" t="e">
        <f>SUMIF(#REF!,$B35,#REF!)</f>
        <v>#REF!</v>
      </c>
      <c r="N35" s="83"/>
      <c r="O35" s="82" t="e">
        <f>SUMIF(#REF!,$B35,#REF!)</f>
        <v>#REF!</v>
      </c>
      <c r="P35" s="80"/>
      <c r="Q35" s="83" t="e">
        <f>SUMIF(#REF!,$B35,#REF!)</f>
        <v>#REF!</v>
      </c>
      <c r="R35" s="83"/>
      <c r="S35" s="82" t="e">
        <f>SUMIF(#REF!,$B35,#REF!)</f>
        <v>#REF!</v>
      </c>
      <c r="T35" s="80" t="e">
        <f>COUNTIFS(#REF!,$B35,#REF!,"&gt;0")</f>
        <v>#REF!</v>
      </c>
      <c r="U35" s="83" t="e">
        <f>SUMIF(#REF!,$B35,#REF!)</f>
        <v>#REF!</v>
      </c>
      <c r="V35" s="83" t="e">
        <f>COUNTIFS(#REF!,$B35,#REF!,"&gt;0")</f>
        <v>#REF!</v>
      </c>
      <c r="W35" s="82" t="e">
        <f>SUMIF(#REF!,$B35,#REF!)</f>
        <v>#REF!</v>
      </c>
      <c r="X35" s="80"/>
      <c r="Y35" s="83" t="e">
        <f>SUMIF(#REF!,$B35,#REF!)</f>
        <v>#REF!</v>
      </c>
      <c r="Z35" s="83"/>
      <c r="AA35" s="82" t="e">
        <f>SUMIF(#REF!,$B35,#REF!)</f>
        <v>#REF!</v>
      </c>
      <c r="AB35" s="80"/>
      <c r="AC35" s="83" t="e">
        <f>SUMIF(#REF!,$B35,#REF!)</f>
        <v>#REF!</v>
      </c>
      <c r="AD35" s="83"/>
      <c r="AE35" s="82" t="e">
        <f>SUMIF(#REF!,$B35,#REF!)</f>
        <v>#REF!</v>
      </c>
      <c r="AF35" s="80"/>
      <c r="AG35" s="83" t="e">
        <f>SUMIF(#REF!,$B35,#REF!)</f>
        <v>#REF!</v>
      </c>
      <c r="AH35" s="83"/>
      <c r="AI35" s="82" t="e">
        <f>SUMIF(#REF!,$B35,#REF!)</f>
        <v>#REF!</v>
      </c>
      <c r="AJ35" s="80" t="e">
        <f>COUNTIFS(#REF!,$B35,#REF!,"&gt;0")</f>
        <v>#REF!</v>
      </c>
      <c r="AK35" s="83" t="e">
        <f>SUMIF(#REF!,$B35,#REF!)</f>
        <v>#REF!</v>
      </c>
      <c r="AL35" s="83" t="e">
        <f>COUNTIFS(#REF!,$B35,#REF!,"&gt;0")</f>
        <v>#REF!</v>
      </c>
      <c r="AM35" s="82" t="e">
        <f>SUMIF(#REF!,$B35,#REF!)</f>
        <v>#REF!</v>
      </c>
      <c r="AN35" s="80"/>
      <c r="AO35" s="83" t="e">
        <f>SUMIF(#REF!,$B35,#REF!)</f>
        <v>#REF!</v>
      </c>
      <c r="AP35" s="83"/>
      <c r="AQ35" s="82" t="e">
        <f>SUMIF(#REF!,$B35,#REF!)</f>
        <v>#REF!</v>
      </c>
      <c r="AR35" s="80"/>
      <c r="AS35" s="83" t="e">
        <f>SUMIF(#REF!,$B35,#REF!)</f>
        <v>#REF!</v>
      </c>
      <c r="AT35" s="83"/>
      <c r="AU35" s="82" t="e">
        <f>SUMIF(#REF!,$B35,#REF!)</f>
        <v>#REF!</v>
      </c>
      <c r="AV35" s="80"/>
      <c r="AW35" s="83" t="e">
        <f>SUMIF(#REF!,$B35,#REF!)</f>
        <v>#REF!</v>
      </c>
      <c r="AX35" s="83"/>
      <c r="AY35" s="82" t="e">
        <f>SUMIF(#REF!,$B35,#REF!)</f>
        <v>#REF!</v>
      </c>
      <c r="AZ35" s="80" t="e">
        <f>COUNTIFS(#REF!,$B35,#REF!,"&gt;0")</f>
        <v>#REF!</v>
      </c>
      <c r="BA35" s="83" t="e">
        <f>SUMIF(#REF!,$B35,#REF!)</f>
        <v>#REF!</v>
      </c>
      <c r="BB35" s="83" t="e">
        <f>COUNTIFS(#REF!,$B35,#REF!,"&gt;0")</f>
        <v>#REF!</v>
      </c>
      <c r="BC35" s="82" t="e">
        <f>SUMIF(#REF!,$B35,#REF!)</f>
        <v>#REF!</v>
      </c>
      <c r="BD35" s="80"/>
      <c r="BE35" s="83" t="e">
        <f>SUMIF(#REF!,$B35,#REF!)</f>
        <v>#REF!</v>
      </c>
      <c r="BF35" s="83"/>
      <c r="BG35" s="82" t="e">
        <f>SUMIF(#REF!,$B35,#REF!)</f>
        <v>#REF!</v>
      </c>
      <c r="BH35" s="80"/>
      <c r="BI35" s="83" t="e">
        <f>SUMIF(#REF!,$B35,#REF!)</f>
        <v>#REF!</v>
      </c>
      <c r="BJ35" s="83"/>
      <c r="BK35" s="82" t="e">
        <f>SUMIF(#REF!,$B35,#REF!)</f>
        <v>#REF!</v>
      </c>
      <c r="BL35" s="80"/>
      <c r="BM35" s="83" t="e">
        <f>SUMIF(#REF!,$B35,#REF!)</f>
        <v>#REF!</v>
      </c>
      <c r="BN35" s="83"/>
      <c r="BO35" s="82" t="e">
        <f>SUMIF(#REF!,$B35,#REF!)</f>
        <v>#REF!</v>
      </c>
      <c r="BP35" s="80" t="e">
        <f>COUNTIFS(#REF!,$B35,#REF!,"&gt;0")</f>
        <v>#REF!</v>
      </c>
      <c r="BQ35" s="83" t="e">
        <f>SUMIF(#REF!,$B35,#REF!)</f>
        <v>#REF!</v>
      </c>
      <c r="BR35" s="83" t="e">
        <f>COUNTIFS(#REF!,$B35,#REF!,"&gt;0")</f>
        <v>#REF!</v>
      </c>
      <c r="BS35" s="82" t="e">
        <f>SUMIF(#REF!,$B35,#REF!)</f>
        <v>#REF!</v>
      </c>
      <c r="BT35" s="83" t="e">
        <f>COUNTIFS(#REF!,$B35,#REF!,"&gt;0")</f>
        <v>#REF!</v>
      </c>
      <c r="BU35" s="82" t="e">
        <f>SUMIF(#REF!,$B35,#REF!)</f>
        <v>#REF!</v>
      </c>
      <c r="BV35" s="80" t="e">
        <f t="shared" si="72"/>
        <v>#REF!</v>
      </c>
      <c r="BW35" s="83" t="e">
        <f t="shared" si="403"/>
        <v>#REF!</v>
      </c>
      <c r="BX35" s="83" t="e">
        <f t="shared" si="45"/>
        <v>#REF!</v>
      </c>
      <c r="BY35" s="82" t="e">
        <f t="shared" si="46"/>
        <v>#REF!</v>
      </c>
      <c r="BZ35" s="80" t="e">
        <f>COUNTIFS(#REF!,$B35,#REF!,"&gt;0")</f>
        <v>#REF!</v>
      </c>
      <c r="CA35" s="83" t="e">
        <f>SUMIF(#REF!,$B35,#REF!)</f>
        <v>#REF!</v>
      </c>
      <c r="CB35" s="83" t="e">
        <f>COUNTIFS(#REF!,$B35,#REF!,"&gt;0")</f>
        <v>#REF!</v>
      </c>
      <c r="CC35" s="82" t="e">
        <f>SUMIF(#REF!,$B35,#REF!)</f>
        <v>#REF!</v>
      </c>
      <c r="CD35" s="80" t="e">
        <f>COUNTIFS(#REF!,$B35,#REF!,"&gt;0")</f>
        <v>#REF!</v>
      </c>
      <c r="CE35" s="83" t="e">
        <f>SUMIF(#REF!,$B35,#REF!)</f>
        <v>#REF!</v>
      </c>
      <c r="CF35" s="83" t="e">
        <f>COUNTIFS(#REF!,$B35,#REF!,"&gt;0")</f>
        <v>#REF!</v>
      </c>
      <c r="CG35" s="82" t="e">
        <f>SUMIF(#REF!,$B35,#REF!)</f>
        <v>#REF!</v>
      </c>
      <c r="CH35" s="80" t="e">
        <f>COUNTIFS(#REF!,$B35,#REF!,"&gt;0")</f>
        <v>#REF!</v>
      </c>
      <c r="CI35" s="83" t="e">
        <f>SUMIF(#REF!,$B35,#REF!)</f>
        <v>#REF!</v>
      </c>
      <c r="CJ35" s="83" t="e">
        <f>COUNTIFS(#REF!,$B35,#REF!,"&gt;0")</f>
        <v>#REF!</v>
      </c>
      <c r="CK35" s="82" t="e">
        <f>SUMIF(#REF!,$B35,#REF!)</f>
        <v>#REF!</v>
      </c>
      <c r="CL35" s="80" t="e">
        <f t="shared" si="404"/>
        <v>#REF!</v>
      </c>
      <c r="CM35" s="83" t="e">
        <f t="shared" si="405"/>
        <v>#REF!</v>
      </c>
      <c r="CN35" s="83" t="e">
        <f t="shared" si="406"/>
        <v>#REF!</v>
      </c>
      <c r="CO35" s="82" t="e">
        <f t="shared" si="407"/>
        <v>#REF!</v>
      </c>
      <c r="CP35" s="80" t="e">
        <f>COUNTIFS(#REF!,$B35,#REF!,"&gt;0")</f>
        <v>#REF!</v>
      </c>
      <c r="CQ35" s="83" t="e">
        <f>SUMIF(#REF!,$B35,#REF!)</f>
        <v>#REF!</v>
      </c>
      <c r="CR35" s="83" t="e">
        <f>COUNTIFS(#REF!,$B35,#REF!,"&gt;0")</f>
        <v>#REF!</v>
      </c>
      <c r="CS35" s="82" t="e">
        <f>SUMIF(#REF!,$B35,#REF!)</f>
        <v>#REF!</v>
      </c>
      <c r="CT35" s="80" t="e">
        <f>COUNTIFS(#REF!,$B35,#REF!,"&gt;0")</f>
        <v>#REF!</v>
      </c>
      <c r="CU35" s="83" t="e">
        <f>SUMIF(#REF!,$B35,#REF!)</f>
        <v>#REF!</v>
      </c>
      <c r="CV35" s="83" t="e">
        <f>COUNTIFS(#REF!,$B35,#REF!,"&gt;0")</f>
        <v>#REF!</v>
      </c>
      <c r="CW35" s="82" t="e">
        <f>SUMIF(#REF!,$B35,#REF!)</f>
        <v>#REF!</v>
      </c>
      <c r="CX35" s="80" t="e">
        <f>COUNTIFS(#REF!,$B35,#REF!,"&gt;0")</f>
        <v>#REF!</v>
      </c>
      <c r="CY35" s="83" t="e">
        <f>SUMIF(#REF!,$B35,#REF!)</f>
        <v>#REF!</v>
      </c>
      <c r="CZ35" s="83" t="e">
        <f>COUNTIFS(#REF!,$B35,#REF!,"&gt;0")</f>
        <v>#REF!</v>
      </c>
      <c r="DA35" s="82" t="e">
        <f>SUMIF(#REF!,$B35,#REF!)</f>
        <v>#REF!</v>
      </c>
      <c r="DB35" s="80" t="e">
        <f t="shared" si="408"/>
        <v>#REF!</v>
      </c>
      <c r="DC35" s="83" t="e">
        <f t="shared" si="409"/>
        <v>#REF!</v>
      </c>
      <c r="DD35" s="83" t="e">
        <f t="shared" si="410"/>
        <v>#REF!</v>
      </c>
      <c r="DE35" s="82" t="e">
        <f t="shared" si="411"/>
        <v>#REF!</v>
      </c>
      <c r="DF35" s="80" t="e">
        <f>COUNTIFS(#REF!,$B35,#REF!,"&gt;0")</f>
        <v>#REF!</v>
      </c>
      <c r="DG35" s="83" t="e">
        <f>SUMIF(#REF!,$B35,#REF!)</f>
        <v>#REF!</v>
      </c>
      <c r="DH35" s="83" t="e">
        <f>COUNTIFS(#REF!,$B35,#REF!,"&gt;0")</f>
        <v>#REF!</v>
      </c>
      <c r="DI35" s="82" t="e">
        <f>SUMIF(#REF!,$B35,#REF!)</f>
        <v>#REF!</v>
      </c>
      <c r="DJ35" s="80" t="e">
        <f>COUNTIFS(#REF!,$B35,#REF!,"&gt;0")</f>
        <v>#REF!</v>
      </c>
      <c r="DK35" s="83" t="e">
        <f>SUMIF(#REF!,$B35,#REF!)</f>
        <v>#REF!</v>
      </c>
      <c r="DL35" s="83" t="e">
        <f>COUNTIFS(#REF!,$B35,#REF!,"&gt;0")</f>
        <v>#REF!</v>
      </c>
      <c r="DM35" s="82" t="e">
        <f>SUMIF(#REF!,$B35,#REF!)</f>
        <v>#REF!</v>
      </c>
      <c r="DN35" s="80" t="e">
        <f>COUNTIFS(#REF!,$B35,#REF!,"&gt;0")</f>
        <v>#REF!</v>
      </c>
      <c r="DO35" s="83" t="e">
        <f>SUMIF(#REF!,$B35,#REF!)</f>
        <v>#REF!</v>
      </c>
      <c r="DP35" s="83" t="e">
        <f>COUNTIFS(#REF!,$B35,#REF!,"&gt;0")</f>
        <v>#REF!</v>
      </c>
      <c r="DQ35" s="82" t="e">
        <f>SUMIF(#REF!,$B35,#REF!)</f>
        <v>#REF!</v>
      </c>
      <c r="DR35" s="80" t="e">
        <f t="shared" si="412"/>
        <v>#REF!</v>
      </c>
      <c r="DS35" s="83" t="e">
        <f t="shared" si="413"/>
        <v>#REF!</v>
      </c>
      <c r="DT35" s="83" t="e">
        <f t="shared" si="414"/>
        <v>#REF!</v>
      </c>
      <c r="DU35" s="82" t="e">
        <f t="shared" si="415"/>
        <v>#REF!</v>
      </c>
      <c r="DV35" s="80" t="e">
        <f>COUNTIFS(#REF!,$B35,#REF!,"&gt;0")</f>
        <v>#REF!</v>
      </c>
      <c r="DW35" s="83" t="e">
        <f>SUMIF(#REF!,$B35,#REF!)</f>
        <v>#REF!</v>
      </c>
      <c r="DX35" s="83" t="e">
        <f>COUNTIFS(#REF!,$B35,#REF!,"&gt;0")</f>
        <v>#REF!</v>
      </c>
      <c r="DY35" s="82" t="e">
        <f>SUMIF(#REF!,$B35,#REF!)</f>
        <v>#REF!</v>
      </c>
      <c r="DZ35" s="80" t="e">
        <f>COUNTIFS(#REF!,$B35,#REF!,"&gt;0")</f>
        <v>#REF!</v>
      </c>
      <c r="EA35" s="83" t="e">
        <f>SUMIF(#REF!,$B35,#REF!)</f>
        <v>#REF!</v>
      </c>
      <c r="EB35" s="83" t="e">
        <f>COUNTIFS(#REF!,$B35,#REF!,"&gt;0")</f>
        <v>#REF!</v>
      </c>
      <c r="EC35" s="82" t="e">
        <f>SUMIF(#REF!,$B35,#REF!)</f>
        <v>#REF!</v>
      </c>
      <c r="ED35" s="80" t="e">
        <f>COUNTIFS(#REF!,$B35,#REF!,"&gt;0")</f>
        <v>#REF!</v>
      </c>
      <c r="EE35" s="83" t="e">
        <f>SUMIF(#REF!,$B35,#REF!)</f>
        <v>#REF!</v>
      </c>
      <c r="EF35" s="83" t="e">
        <f>COUNTIFS(#REF!,$B35,#REF!,"&gt;0")</f>
        <v>#REF!</v>
      </c>
      <c r="EG35" s="82" t="e">
        <f>SUMIF(#REF!,$B35,#REF!)</f>
        <v>#REF!</v>
      </c>
      <c r="EH35" s="80" t="e">
        <f t="shared" si="416"/>
        <v>#REF!</v>
      </c>
      <c r="EI35" s="83" t="e">
        <f t="shared" si="417"/>
        <v>#REF!</v>
      </c>
      <c r="EJ35" s="83" t="e">
        <f t="shared" si="418"/>
        <v>#REF!</v>
      </c>
      <c r="EK35" s="82" t="e">
        <f t="shared" si="419"/>
        <v>#REF!</v>
      </c>
      <c r="EL35" s="83" t="e">
        <f>COUNTIFS(#REF!,$B35,#REF!,"&gt;0")</f>
        <v>#REF!</v>
      </c>
      <c r="EM35" s="82" t="e">
        <f>SUMIF(#REF!,$B35,#REF!)</f>
        <v>#REF!</v>
      </c>
      <c r="EN35" s="80" t="e">
        <f>COUNTIFS(#REF!,$B35,#REF!,"&gt;0")</f>
        <v>#REF!</v>
      </c>
      <c r="EO35" s="83" t="e">
        <f>SUMIF(#REF!,$B35,#REF!)</f>
        <v>#REF!</v>
      </c>
      <c r="EP35" s="83" t="e">
        <f>COUNTIFS(#REF!,$B35,#REF!,"&gt;0")</f>
        <v>#REF!</v>
      </c>
      <c r="EQ35" s="82" t="e">
        <f>SUMIF(#REF!,$B35,#REF!)</f>
        <v>#REF!</v>
      </c>
      <c r="ER35" s="80" t="e">
        <f>COUNTIFS(#REF!,$B35,#REF!,"&gt;0")</f>
        <v>#REF!</v>
      </c>
      <c r="ES35" s="83" t="e">
        <f>SUMIF(#REF!,$B35,#REF!)</f>
        <v>#REF!</v>
      </c>
      <c r="ET35" s="83" t="e">
        <f>COUNTIFS(#REF!,$B35,#REF!,"&gt;0")</f>
        <v>#REF!</v>
      </c>
      <c r="EU35" s="82" t="e">
        <f>SUMIF(#REF!,$B35,#REF!)</f>
        <v>#REF!</v>
      </c>
      <c r="EV35" s="80" t="e">
        <f>COUNTIFS(#REF!,$B35,#REF!,"&gt;0")</f>
        <v>#REF!</v>
      </c>
      <c r="EW35" s="83" t="e">
        <f>SUMIF(#REF!,$B35,#REF!)</f>
        <v>#REF!</v>
      </c>
      <c r="EX35" s="83" t="e">
        <f>COUNTIFS(#REF!,$B35,#REF!,"&gt;0")</f>
        <v>#REF!</v>
      </c>
      <c r="EY35" s="82" t="e">
        <f>SUMIF(#REF!,$B35,#REF!)</f>
        <v>#REF!</v>
      </c>
      <c r="EZ35" s="80" t="e">
        <f t="shared" si="420"/>
        <v>#REF!</v>
      </c>
      <c r="FA35" s="83" t="e">
        <f t="shared" si="421"/>
        <v>#REF!</v>
      </c>
      <c r="FB35" s="83" t="e">
        <f t="shared" si="422"/>
        <v>#REF!</v>
      </c>
      <c r="FC35" s="82" t="e">
        <f t="shared" si="423"/>
        <v>#REF!</v>
      </c>
      <c r="FD35" s="80" t="e">
        <f>COUNTIFS(#REF!,$B35,#REF!,"&gt;0")</f>
        <v>#REF!</v>
      </c>
      <c r="FE35" s="83" t="e">
        <f>SUMIF(#REF!,$B35,#REF!)</f>
        <v>#REF!</v>
      </c>
      <c r="FF35" s="83" t="e">
        <f>COUNTIFS(#REF!,$B35,#REF!,"&gt;0")</f>
        <v>#REF!</v>
      </c>
      <c r="FG35" s="82" t="e">
        <f>SUMIF(#REF!,$B35,#REF!)</f>
        <v>#REF!</v>
      </c>
      <c r="FH35" s="80" t="e">
        <f>COUNTIFS(#REF!,$B35,#REF!,"&gt;0")</f>
        <v>#REF!</v>
      </c>
      <c r="FI35" s="83" t="e">
        <f>SUMIF(#REF!,$B35,#REF!)</f>
        <v>#REF!</v>
      </c>
      <c r="FJ35" s="83" t="e">
        <f>COUNTIFS(#REF!,$B35,#REF!,"&gt;0")</f>
        <v>#REF!</v>
      </c>
      <c r="FK35" s="82" t="e">
        <f>SUMIF(#REF!,$B35,#REF!)</f>
        <v>#REF!</v>
      </c>
      <c r="FL35" s="80" t="e">
        <f>COUNTIFS(#REF!,$B35,#REF!,"&gt;0")</f>
        <v>#REF!</v>
      </c>
      <c r="FM35" s="83" t="e">
        <f>SUMIF(#REF!,$B35,#REF!)</f>
        <v>#REF!</v>
      </c>
      <c r="FN35" s="83" t="e">
        <f>COUNTIFS(#REF!,$B35,#REF!,"&gt;0")</f>
        <v>#REF!</v>
      </c>
      <c r="FO35" s="82" t="e">
        <f>SUMIF(#REF!,$B35,#REF!)</f>
        <v>#REF!</v>
      </c>
      <c r="FP35" s="80" t="e">
        <f t="shared" si="424"/>
        <v>#REF!</v>
      </c>
      <c r="FQ35" s="83" t="e">
        <f t="shared" si="425"/>
        <v>#REF!</v>
      </c>
      <c r="FR35" s="83" t="e">
        <f t="shared" si="426"/>
        <v>#REF!</v>
      </c>
      <c r="FS35" s="82" t="e">
        <f t="shared" si="427"/>
        <v>#REF!</v>
      </c>
      <c r="FT35" s="80" t="e">
        <f>COUNTIFS(#REF!,$B35,#REF!,"&gt;0")</f>
        <v>#REF!</v>
      </c>
      <c r="FU35" s="83" t="e">
        <f>SUMIF(#REF!,$B35,#REF!)</f>
        <v>#REF!</v>
      </c>
      <c r="FV35" s="83" t="e">
        <f>COUNTIFS(#REF!,$B35,#REF!,"&gt;0")</f>
        <v>#REF!</v>
      </c>
      <c r="FW35" s="82" t="e">
        <f>SUMIF(#REF!,$B35,#REF!)</f>
        <v>#REF!</v>
      </c>
      <c r="FX35" s="80" t="e">
        <f>COUNTIFS(#REF!,$B35,#REF!,"&gt;0")</f>
        <v>#REF!</v>
      </c>
      <c r="FY35" s="83" t="e">
        <f>SUMIF(#REF!,$B35,#REF!)</f>
        <v>#REF!</v>
      </c>
      <c r="FZ35" s="83" t="e">
        <f>COUNTIFS(#REF!,$B35,#REF!,"&gt;0")</f>
        <v>#REF!</v>
      </c>
      <c r="GA35" s="82" t="e">
        <f>SUMIF(#REF!,$B35,#REF!)</f>
        <v>#REF!</v>
      </c>
      <c r="GB35" s="80" t="e">
        <f>COUNTIFS(#REF!,$B35,#REF!,"&gt;0")</f>
        <v>#REF!</v>
      </c>
      <c r="GC35" s="83" t="e">
        <f>SUMIF(#REF!,$B35,#REF!)</f>
        <v>#REF!</v>
      </c>
      <c r="GD35" s="83" t="e">
        <f>COUNTIFS(#REF!,$B35,#REF!,"&gt;0")</f>
        <v>#REF!</v>
      </c>
      <c r="GE35" s="82" t="e">
        <f>SUMIF(#REF!,$B35,#REF!)</f>
        <v>#REF!</v>
      </c>
      <c r="GF35" s="80" t="e">
        <f t="shared" si="428"/>
        <v>#REF!</v>
      </c>
      <c r="GG35" s="83" t="e">
        <f t="shared" si="429"/>
        <v>#REF!</v>
      </c>
      <c r="GH35" s="83" t="e">
        <f t="shared" si="430"/>
        <v>#REF!</v>
      </c>
      <c r="GI35" s="82" t="e">
        <f t="shared" si="431"/>
        <v>#REF!</v>
      </c>
      <c r="GJ35" s="80" t="e">
        <f>COUNTIFS(#REF!,$B35,#REF!,"&gt;0")</f>
        <v>#REF!</v>
      </c>
      <c r="GK35" s="83" t="e">
        <f>SUMIF(#REF!,$B35,#REF!)</f>
        <v>#REF!</v>
      </c>
      <c r="GL35" s="83" t="e">
        <f>COUNTIFS(#REF!,$B35,#REF!,"&gt;0")</f>
        <v>#REF!</v>
      </c>
      <c r="GM35" s="82" t="e">
        <f>SUMIF(#REF!,$B35,#REF!)</f>
        <v>#REF!</v>
      </c>
      <c r="GN35" s="80" t="e">
        <f>COUNTIFS(#REF!,$B35,#REF!,"&gt;0")</f>
        <v>#REF!</v>
      </c>
      <c r="GO35" s="83" t="e">
        <f>SUMIF(#REF!,$B35,#REF!)</f>
        <v>#REF!</v>
      </c>
      <c r="GP35" s="83" t="e">
        <f>COUNTIFS(#REF!,$B35,#REF!,"&gt;0")</f>
        <v>#REF!</v>
      </c>
      <c r="GQ35" s="82" t="e">
        <f>SUMIF(#REF!,$B35,#REF!)</f>
        <v>#REF!</v>
      </c>
      <c r="GR35" s="80" t="e">
        <f>COUNTIFS(#REF!,$B35,#REF!,"&gt;0")</f>
        <v>#REF!</v>
      </c>
      <c r="GS35" s="83" t="e">
        <f>SUMIF(#REF!,$B35,#REF!)</f>
        <v>#REF!</v>
      </c>
      <c r="GT35" s="83" t="e">
        <f>COUNTIFS(#REF!,$B35,#REF!,"&gt;0")</f>
        <v>#REF!</v>
      </c>
      <c r="GU35" s="82" t="e">
        <f>SUMIF(#REF!,$B35,#REF!)</f>
        <v>#REF!</v>
      </c>
      <c r="GV35" s="80" t="e">
        <f t="shared" si="432"/>
        <v>#REF!</v>
      </c>
      <c r="GW35" s="83" t="e">
        <f t="shared" si="433"/>
        <v>#REF!</v>
      </c>
      <c r="GX35" s="83" t="e">
        <f t="shared" si="434"/>
        <v>#REF!</v>
      </c>
      <c r="GY35" s="82" t="e">
        <f t="shared" si="435"/>
        <v>#REF!</v>
      </c>
      <c r="GZ35" s="83" t="e">
        <f>COUNTIFS(#REF!,$B35,#REF!,"&gt;0")</f>
        <v>#REF!</v>
      </c>
      <c r="HA35" s="82" t="e">
        <f>SUMIF(#REF!,$B35,#REF!)</f>
        <v>#REF!</v>
      </c>
    </row>
    <row r="36" spans="1:209" ht="13.5" thickBot="1">
      <c r="A36" s="96" t="s">
        <v>73</v>
      </c>
      <c r="B36" s="97">
        <v>23</v>
      </c>
      <c r="C36" s="98" t="s">
        <v>74</v>
      </c>
      <c r="D36" s="96" t="e">
        <f t="shared" si="71"/>
        <v>#REF!</v>
      </c>
      <c r="E36" s="99" t="e">
        <f t="shared" si="41"/>
        <v>#REF!</v>
      </c>
      <c r="F36" s="99" t="e">
        <f t="shared" si="42"/>
        <v>#REF!</v>
      </c>
      <c r="G36" s="98" t="e">
        <f t="shared" si="43"/>
        <v>#REF!</v>
      </c>
      <c r="H36" s="96"/>
      <c r="I36" s="99" t="e">
        <f>SUMIF(#REF!,$B36,#REF!)</f>
        <v>#REF!</v>
      </c>
      <c r="J36" s="99"/>
      <c r="K36" s="98" t="e">
        <f>SUMIF(#REF!,$B36,#REF!)</f>
        <v>#REF!</v>
      </c>
      <c r="L36" s="96"/>
      <c r="M36" s="99" t="e">
        <f>SUMIF(#REF!,$B36,#REF!)</f>
        <v>#REF!</v>
      </c>
      <c r="N36" s="99"/>
      <c r="O36" s="98" t="e">
        <f>SUMIF(#REF!,$B36,#REF!)</f>
        <v>#REF!</v>
      </c>
      <c r="P36" s="96"/>
      <c r="Q36" s="99" t="e">
        <f>SUMIF(#REF!,$B36,#REF!)</f>
        <v>#REF!</v>
      </c>
      <c r="R36" s="99"/>
      <c r="S36" s="98" t="e">
        <f>SUMIF(#REF!,$B36,#REF!)</f>
        <v>#REF!</v>
      </c>
      <c r="T36" s="96" t="e">
        <f>COUNTIFS(#REF!,$B36,#REF!,"&gt;0")</f>
        <v>#REF!</v>
      </c>
      <c r="U36" s="99" t="e">
        <f>SUMIF(#REF!,$B36,#REF!)</f>
        <v>#REF!</v>
      </c>
      <c r="V36" s="99" t="e">
        <f>COUNTIFS(#REF!,$B36,#REF!,"&gt;0")</f>
        <v>#REF!</v>
      </c>
      <c r="W36" s="98" t="e">
        <f>SUMIF(#REF!,$B36,#REF!)</f>
        <v>#REF!</v>
      </c>
      <c r="X36" s="96"/>
      <c r="Y36" s="99" t="e">
        <f>SUMIF(#REF!,$B36,#REF!)</f>
        <v>#REF!</v>
      </c>
      <c r="Z36" s="99"/>
      <c r="AA36" s="98" t="e">
        <f>SUMIF(#REF!,$B36,#REF!)</f>
        <v>#REF!</v>
      </c>
      <c r="AB36" s="96"/>
      <c r="AC36" s="99" t="e">
        <f>SUMIF(#REF!,$B36,#REF!)</f>
        <v>#REF!</v>
      </c>
      <c r="AD36" s="99"/>
      <c r="AE36" s="98" t="e">
        <f>SUMIF(#REF!,$B36,#REF!)</f>
        <v>#REF!</v>
      </c>
      <c r="AF36" s="96"/>
      <c r="AG36" s="99" t="e">
        <f>SUMIF(#REF!,$B36,#REF!)</f>
        <v>#REF!</v>
      </c>
      <c r="AH36" s="99"/>
      <c r="AI36" s="98" t="e">
        <f>SUMIF(#REF!,$B36,#REF!)</f>
        <v>#REF!</v>
      </c>
      <c r="AJ36" s="96" t="e">
        <f>COUNTIFS(#REF!,$B36,#REF!,"&gt;0")</f>
        <v>#REF!</v>
      </c>
      <c r="AK36" s="99" t="e">
        <f>SUMIF(#REF!,$B36,#REF!)</f>
        <v>#REF!</v>
      </c>
      <c r="AL36" s="99" t="e">
        <f>COUNTIFS(#REF!,$B36,#REF!,"&gt;0")</f>
        <v>#REF!</v>
      </c>
      <c r="AM36" s="98" t="e">
        <f>SUMIF(#REF!,$B36,#REF!)</f>
        <v>#REF!</v>
      </c>
      <c r="AN36" s="96"/>
      <c r="AO36" s="99" t="e">
        <f>SUMIF(#REF!,$B36,#REF!)</f>
        <v>#REF!</v>
      </c>
      <c r="AP36" s="99"/>
      <c r="AQ36" s="98" t="e">
        <f>SUMIF(#REF!,$B36,#REF!)</f>
        <v>#REF!</v>
      </c>
      <c r="AR36" s="96"/>
      <c r="AS36" s="99" t="e">
        <f>SUMIF(#REF!,$B36,#REF!)</f>
        <v>#REF!</v>
      </c>
      <c r="AT36" s="99"/>
      <c r="AU36" s="98" t="e">
        <f>SUMIF(#REF!,$B36,#REF!)</f>
        <v>#REF!</v>
      </c>
      <c r="AV36" s="96"/>
      <c r="AW36" s="99" t="e">
        <f>SUMIF(#REF!,$B36,#REF!)</f>
        <v>#REF!</v>
      </c>
      <c r="AX36" s="99"/>
      <c r="AY36" s="98" t="e">
        <f>SUMIF(#REF!,$B36,#REF!)</f>
        <v>#REF!</v>
      </c>
      <c r="AZ36" s="96" t="e">
        <f>COUNTIFS(#REF!,$B36,#REF!,"&gt;0")</f>
        <v>#REF!</v>
      </c>
      <c r="BA36" s="99" t="e">
        <f>SUMIF(#REF!,$B36,#REF!)</f>
        <v>#REF!</v>
      </c>
      <c r="BB36" s="99" t="e">
        <f>COUNTIFS(#REF!,$B36,#REF!,"&gt;0")</f>
        <v>#REF!</v>
      </c>
      <c r="BC36" s="98" t="e">
        <f>SUMIF(#REF!,$B36,#REF!)</f>
        <v>#REF!</v>
      </c>
      <c r="BD36" s="96"/>
      <c r="BE36" s="99" t="e">
        <f>SUMIF(#REF!,$B36,#REF!)</f>
        <v>#REF!</v>
      </c>
      <c r="BF36" s="99"/>
      <c r="BG36" s="98" t="e">
        <f>SUMIF(#REF!,$B36,#REF!)</f>
        <v>#REF!</v>
      </c>
      <c r="BH36" s="96"/>
      <c r="BI36" s="99" t="e">
        <f>SUMIF(#REF!,$B36,#REF!)</f>
        <v>#REF!</v>
      </c>
      <c r="BJ36" s="99"/>
      <c r="BK36" s="98" t="e">
        <f>SUMIF(#REF!,$B36,#REF!)</f>
        <v>#REF!</v>
      </c>
      <c r="BL36" s="96"/>
      <c r="BM36" s="99" t="e">
        <f>SUMIF(#REF!,$B36,#REF!)</f>
        <v>#REF!</v>
      </c>
      <c r="BN36" s="99"/>
      <c r="BO36" s="98" t="e">
        <f>SUMIF(#REF!,$B36,#REF!)</f>
        <v>#REF!</v>
      </c>
      <c r="BP36" s="96" t="e">
        <f>COUNTIFS(#REF!,$B36,#REF!,"&gt;0")</f>
        <v>#REF!</v>
      </c>
      <c r="BQ36" s="99" t="e">
        <f>SUMIF(#REF!,$B36,#REF!)</f>
        <v>#REF!</v>
      </c>
      <c r="BR36" s="99" t="e">
        <f>COUNTIFS(#REF!,$B36,#REF!,"&gt;0")</f>
        <v>#REF!</v>
      </c>
      <c r="BS36" s="98" t="e">
        <f>SUMIF(#REF!,$B36,#REF!)</f>
        <v>#REF!</v>
      </c>
      <c r="BT36" s="99" t="e">
        <f>COUNTIFS(#REF!,$B36,#REF!,"&gt;0")</f>
        <v>#REF!</v>
      </c>
      <c r="BU36" s="98" t="e">
        <f>SUMIF(#REF!,$B36,#REF!)</f>
        <v>#REF!</v>
      </c>
      <c r="BV36" s="96" t="e">
        <f t="shared" si="72"/>
        <v>#REF!</v>
      </c>
      <c r="BW36" s="99" t="e">
        <f t="shared" si="403"/>
        <v>#REF!</v>
      </c>
      <c r="BX36" s="99" t="e">
        <f t="shared" si="45"/>
        <v>#REF!</v>
      </c>
      <c r="BY36" s="98" t="e">
        <f t="shared" si="46"/>
        <v>#REF!</v>
      </c>
      <c r="BZ36" s="96" t="e">
        <f>COUNTIFS(#REF!,$B36,#REF!,"&gt;0")</f>
        <v>#REF!</v>
      </c>
      <c r="CA36" s="99" t="e">
        <f>SUMIF(#REF!,$B36,#REF!)</f>
        <v>#REF!</v>
      </c>
      <c r="CB36" s="99" t="e">
        <f>COUNTIFS(#REF!,$B36,#REF!,"&gt;0")</f>
        <v>#REF!</v>
      </c>
      <c r="CC36" s="98" t="e">
        <f>SUMIF(#REF!,$B36,#REF!)</f>
        <v>#REF!</v>
      </c>
      <c r="CD36" s="96" t="e">
        <f>COUNTIFS(#REF!,$B36,#REF!,"&gt;0")</f>
        <v>#REF!</v>
      </c>
      <c r="CE36" s="99" t="e">
        <f>SUMIF(#REF!,$B36,#REF!)</f>
        <v>#REF!</v>
      </c>
      <c r="CF36" s="99" t="e">
        <f>COUNTIFS(#REF!,$B36,#REF!,"&gt;0")</f>
        <v>#REF!</v>
      </c>
      <c r="CG36" s="98" t="e">
        <f>SUMIF(#REF!,$B36,#REF!)</f>
        <v>#REF!</v>
      </c>
      <c r="CH36" s="96" t="e">
        <f>COUNTIFS(#REF!,$B36,#REF!,"&gt;0")</f>
        <v>#REF!</v>
      </c>
      <c r="CI36" s="99" t="e">
        <f>SUMIF(#REF!,$B36,#REF!)</f>
        <v>#REF!</v>
      </c>
      <c r="CJ36" s="99" t="e">
        <f>COUNTIFS(#REF!,$B36,#REF!,"&gt;0")</f>
        <v>#REF!</v>
      </c>
      <c r="CK36" s="98" t="e">
        <f>SUMIF(#REF!,$B36,#REF!)</f>
        <v>#REF!</v>
      </c>
      <c r="CL36" s="96" t="e">
        <f t="shared" si="404"/>
        <v>#REF!</v>
      </c>
      <c r="CM36" s="99" t="e">
        <f t="shared" si="405"/>
        <v>#REF!</v>
      </c>
      <c r="CN36" s="99" t="e">
        <f t="shared" si="406"/>
        <v>#REF!</v>
      </c>
      <c r="CO36" s="98" t="e">
        <f t="shared" si="407"/>
        <v>#REF!</v>
      </c>
      <c r="CP36" s="96" t="e">
        <f>COUNTIFS(#REF!,$B36,#REF!,"&gt;0")</f>
        <v>#REF!</v>
      </c>
      <c r="CQ36" s="99" t="e">
        <f>SUMIF(#REF!,$B36,#REF!)</f>
        <v>#REF!</v>
      </c>
      <c r="CR36" s="99" t="e">
        <f>COUNTIFS(#REF!,$B36,#REF!,"&gt;0")</f>
        <v>#REF!</v>
      </c>
      <c r="CS36" s="98" t="e">
        <f>SUMIF(#REF!,$B36,#REF!)</f>
        <v>#REF!</v>
      </c>
      <c r="CT36" s="96" t="e">
        <f>COUNTIFS(#REF!,$B36,#REF!,"&gt;0")</f>
        <v>#REF!</v>
      </c>
      <c r="CU36" s="99" t="e">
        <f>SUMIF(#REF!,$B36,#REF!)</f>
        <v>#REF!</v>
      </c>
      <c r="CV36" s="99" t="e">
        <f>COUNTIFS(#REF!,$B36,#REF!,"&gt;0")</f>
        <v>#REF!</v>
      </c>
      <c r="CW36" s="98" t="e">
        <f>SUMIF(#REF!,$B36,#REF!)</f>
        <v>#REF!</v>
      </c>
      <c r="CX36" s="96" t="e">
        <f>COUNTIFS(#REF!,$B36,#REF!,"&gt;0")</f>
        <v>#REF!</v>
      </c>
      <c r="CY36" s="99" t="e">
        <f>SUMIF(#REF!,$B36,#REF!)</f>
        <v>#REF!</v>
      </c>
      <c r="CZ36" s="99" t="e">
        <f>COUNTIFS(#REF!,$B36,#REF!,"&gt;0")</f>
        <v>#REF!</v>
      </c>
      <c r="DA36" s="98" t="e">
        <f>SUMIF(#REF!,$B36,#REF!)</f>
        <v>#REF!</v>
      </c>
      <c r="DB36" s="96" t="e">
        <f t="shared" si="408"/>
        <v>#REF!</v>
      </c>
      <c r="DC36" s="99" t="e">
        <f t="shared" si="409"/>
        <v>#REF!</v>
      </c>
      <c r="DD36" s="99" t="e">
        <f t="shared" si="410"/>
        <v>#REF!</v>
      </c>
      <c r="DE36" s="98" t="e">
        <f t="shared" si="411"/>
        <v>#REF!</v>
      </c>
      <c r="DF36" s="96" t="e">
        <f>COUNTIFS(#REF!,$B36,#REF!,"&gt;0")</f>
        <v>#REF!</v>
      </c>
      <c r="DG36" s="99" t="e">
        <f>SUMIF(#REF!,$B36,#REF!)</f>
        <v>#REF!</v>
      </c>
      <c r="DH36" s="99" t="e">
        <f>COUNTIFS(#REF!,$B36,#REF!,"&gt;0")</f>
        <v>#REF!</v>
      </c>
      <c r="DI36" s="98" t="e">
        <f>SUMIF(#REF!,$B36,#REF!)</f>
        <v>#REF!</v>
      </c>
      <c r="DJ36" s="96" t="e">
        <f>COUNTIFS(#REF!,$B36,#REF!,"&gt;0")</f>
        <v>#REF!</v>
      </c>
      <c r="DK36" s="99" t="e">
        <f>SUMIF(#REF!,$B36,#REF!)</f>
        <v>#REF!</v>
      </c>
      <c r="DL36" s="99" t="e">
        <f>COUNTIFS(#REF!,$B36,#REF!,"&gt;0")</f>
        <v>#REF!</v>
      </c>
      <c r="DM36" s="98" t="e">
        <f>SUMIF(#REF!,$B36,#REF!)</f>
        <v>#REF!</v>
      </c>
      <c r="DN36" s="96" t="e">
        <f>COUNTIFS(#REF!,$B36,#REF!,"&gt;0")</f>
        <v>#REF!</v>
      </c>
      <c r="DO36" s="99" t="e">
        <f>SUMIF(#REF!,$B36,#REF!)</f>
        <v>#REF!</v>
      </c>
      <c r="DP36" s="99" t="e">
        <f>COUNTIFS(#REF!,$B36,#REF!,"&gt;0")</f>
        <v>#REF!</v>
      </c>
      <c r="DQ36" s="98" t="e">
        <f>SUMIF(#REF!,$B36,#REF!)</f>
        <v>#REF!</v>
      </c>
      <c r="DR36" s="96" t="e">
        <f t="shared" si="412"/>
        <v>#REF!</v>
      </c>
      <c r="DS36" s="99" t="e">
        <f t="shared" si="413"/>
        <v>#REF!</v>
      </c>
      <c r="DT36" s="99" t="e">
        <f t="shared" si="414"/>
        <v>#REF!</v>
      </c>
      <c r="DU36" s="98" t="e">
        <f t="shared" si="415"/>
        <v>#REF!</v>
      </c>
      <c r="DV36" s="96" t="e">
        <f>COUNTIFS(#REF!,$B36,#REF!,"&gt;0")</f>
        <v>#REF!</v>
      </c>
      <c r="DW36" s="99" t="e">
        <f>SUMIF(#REF!,$B36,#REF!)</f>
        <v>#REF!</v>
      </c>
      <c r="DX36" s="99" t="e">
        <f>COUNTIFS(#REF!,$B36,#REF!,"&gt;0")</f>
        <v>#REF!</v>
      </c>
      <c r="DY36" s="98" t="e">
        <f>SUMIF(#REF!,$B36,#REF!)</f>
        <v>#REF!</v>
      </c>
      <c r="DZ36" s="96" t="e">
        <f>COUNTIFS(#REF!,$B36,#REF!,"&gt;0")</f>
        <v>#REF!</v>
      </c>
      <c r="EA36" s="99" t="e">
        <f>SUMIF(#REF!,$B36,#REF!)</f>
        <v>#REF!</v>
      </c>
      <c r="EB36" s="99" t="e">
        <f>COUNTIFS(#REF!,$B36,#REF!,"&gt;0")</f>
        <v>#REF!</v>
      </c>
      <c r="EC36" s="98" t="e">
        <f>SUMIF(#REF!,$B36,#REF!)</f>
        <v>#REF!</v>
      </c>
      <c r="ED36" s="96" t="e">
        <f>COUNTIFS(#REF!,$B36,#REF!,"&gt;0")</f>
        <v>#REF!</v>
      </c>
      <c r="EE36" s="99" t="e">
        <f>SUMIF(#REF!,$B36,#REF!)</f>
        <v>#REF!</v>
      </c>
      <c r="EF36" s="99" t="e">
        <f>COUNTIFS(#REF!,$B36,#REF!,"&gt;0")</f>
        <v>#REF!</v>
      </c>
      <c r="EG36" s="98" t="e">
        <f>SUMIF(#REF!,$B36,#REF!)</f>
        <v>#REF!</v>
      </c>
      <c r="EH36" s="96" t="e">
        <f t="shared" si="416"/>
        <v>#REF!</v>
      </c>
      <c r="EI36" s="99" t="e">
        <f t="shared" si="417"/>
        <v>#REF!</v>
      </c>
      <c r="EJ36" s="99" t="e">
        <f t="shared" si="418"/>
        <v>#REF!</v>
      </c>
      <c r="EK36" s="98" t="e">
        <f t="shared" si="419"/>
        <v>#REF!</v>
      </c>
      <c r="EL36" s="99" t="e">
        <f>COUNTIFS(#REF!,$B36,#REF!,"&gt;0")</f>
        <v>#REF!</v>
      </c>
      <c r="EM36" s="98" t="e">
        <f>SUMIF(#REF!,$B36,#REF!)</f>
        <v>#REF!</v>
      </c>
      <c r="EN36" s="96" t="e">
        <f>COUNTIFS(#REF!,$B36,#REF!,"&gt;0")</f>
        <v>#REF!</v>
      </c>
      <c r="EO36" s="99" t="e">
        <f>SUMIF(#REF!,$B36,#REF!)</f>
        <v>#REF!</v>
      </c>
      <c r="EP36" s="99" t="e">
        <f>COUNTIFS(#REF!,$B36,#REF!,"&gt;0")</f>
        <v>#REF!</v>
      </c>
      <c r="EQ36" s="98" t="e">
        <f>SUMIF(#REF!,$B36,#REF!)</f>
        <v>#REF!</v>
      </c>
      <c r="ER36" s="96" t="e">
        <f>COUNTIFS(#REF!,$B36,#REF!,"&gt;0")</f>
        <v>#REF!</v>
      </c>
      <c r="ES36" s="99" t="e">
        <f>SUMIF(#REF!,$B36,#REF!)</f>
        <v>#REF!</v>
      </c>
      <c r="ET36" s="99" t="e">
        <f>COUNTIFS(#REF!,$B36,#REF!,"&gt;0")</f>
        <v>#REF!</v>
      </c>
      <c r="EU36" s="98" t="e">
        <f>SUMIF(#REF!,$B36,#REF!)</f>
        <v>#REF!</v>
      </c>
      <c r="EV36" s="96" t="e">
        <f>COUNTIFS(#REF!,$B36,#REF!,"&gt;0")</f>
        <v>#REF!</v>
      </c>
      <c r="EW36" s="99" t="e">
        <f>SUMIF(#REF!,$B36,#REF!)</f>
        <v>#REF!</v>
      </c>
      <c r="EX36" s="99" t="e">
        <f>COUNTIFS(#REF!,$B36,#REF!,"&gt;0")</f>
        <v>#REF!</v>
      </c>
      <c r="EY36" s="98" t="e">
        <f>SUMIF(#REF!,$B36,#REF!)</f>
        <v>#REF!</v>
      </c>
      <c r="EZ36" s="96" t="e">
        <f t="shared" si="420"/>
        <v>#REF!</v>
      </c>
      <c r="FA36" s="99" t="e">
        <f t="shared" si="421"/>
        <v>#REF!</v>
      </c>
      <c r="FB36" s="99" t="e">
        <f t="shared" si="422"/>
        <v>#REF!</v>
      </c>
      <c r="FC36" s="98" t="e">
        <f t="shared" si="423"/>
        <v>#REF!</v>
      </c>
      <c r="FD36" s="96" t="e">
        <f>COUNTIFS(#REF!,$B36,#REF!,"&gt;0")</f>
        <v>#REF!</v>
      </c>
      <c r="FE36" s="99" t="e">
        <f>SUMIF(#REF!,$B36,#REF!)</f>
        <v>#REF!</v>
      </c>
      <c r="FF36" s="99" t="e">
        <f>COUNTIFS(#REF!,$B36,#REF!,"&gt;0")</f>
        <v>#REF!</v>
      </c>
      <c r="FG36" s="98" t="e">
        <f>SUMIF(#REF!,$B36,#REF!)</f>
        <v>#REF!</v>
      </c>
      <c r="FH36" s="96" t="e">
        <f>COUNTIFS(#REF!,$B36,#REF!,"&gt;0")</f>
        <v>#REF!</v>
      </c>
      <c r="FI36" s="99" t="e">
        <f>SUMIF(#REF!,$B36,#REF!)</f>
        <v>#REF!</v>
      </c>
      <c r="FJ36" s="99" t="e">
        <f>COUNTIFS(#REF!,$B36,#REF!,"&gt;0")</f>
        <v>#REF!</v>
      </c>
      <c r="FK36" s="98" t="e">
        <f>SUMIF(#REF!,$B36,#REF!)</f>
        <v>#REF!</v>
      </c>
      <c r="FL36" s="96" t="e">
        <f>COUNTIFS(#REF!,$B36,#REF!,"&gt;0")</f>
        <v>#REF!</v>
      </c>
      <c r="FM36" s="99" t="e">
        <f>SUMIF(#REF!,$B36,#REF!)</f>
        <v>#REF!</v>
      </c>
      <c r="FN36" s="99" t="e">
        <f>COUNTIFS(#REF!,$B36,#REF!,"&gt;0")</f>
        <v>#REF!</v>
      </c>
      <c r="FO36" s="98" t="e">
        <f>SUMIF(#REF!,$B36,#REF!)</f>
        <v>#REF!</v>
      </c>
      <c r="FP36" s="96" t="e">
        <f t="shared" si="424"/>
        <v>#REF!</v>
      </c>
      <c r="FQ36" s="99" t="e">
        <f t="shared" si="425"/>
        <v>#REF!</v>
      </c>
      <c r="FR36" s="99" t="e">
        <f t="shared" si="426"/>
        <v>#REF!</v>
      </c>
      <c r="FS36" s="98" t="e">
        <f t="shared" si="427"/>
        <v>#REF!</v>
      </c>
      <c r="FT36" s="96" t="e">
        <f>COUNTIFS(#REF!,$B36,#REF!,"&gt;0")</f>
        <v>#REF!</v>
      </c>
      <c r="FU36" s="99" t="e">
        <f>SUMIF(#REF!,$B36,#REF!)</f>
        <v>#REF!</v>
      </c>
      <c r="FV36" s="99" t="e">
        <f>COUNTIFS(#REF!,$B36,#REF!,"&gt;0")</f>
        <v>#REF!</v>
      </c>
      <c r="FW36" s="98" t="e">
        <f>SUMIF(#REF!,$B36,#REF!)</f>
        <v>#REF!</v>
      </c>
      <c r="FX36" s="96" t="e">
        <f>COUNTIFS(#REF!,$B36,#REF!,"&gt;0")</f>
        <v>#REF!</v>
      </c>
      <c r="FY36" s="99" t="e">
        <f>SUMIF(#REF!,$B36,#REF!)</f>
        <v>#REF!</v>
      </c>
      <c r="FZ36" s="99" t="e">
        <f>COUNTIFS(#REF!,$B36,#REF!,"&gt;0")</f>
        <v>#REF!</v>
      </c>
      <c r="GA36" s="98" t="e">
        <f>SUMIF(#REF!,$B36,#REF!)</f>
        <v>#REF!</v>
      </c>
      <c r="GB36" s="96" t="e">
        <f>COUNTIFS(#REF!,$B36,#REF!,"&gt;0")</f>
        <v>#REF!</v>
      </c>
      <c r="GC36" s="99" t="e">
        <f>SUMIF(#REF!,$B36,#REF!)</f>
        <v>#REF!</v>
      </c>
      <c r="GD36" s="99" t="e">
        <f>COUNTIFS(#REF!,$B36,#REF!,"&gt;0")</f>
        <v>#REF!</v>
      </c>
      <c r="GE36" s="98" t="e">
        <f>SUMIF(#REF!,$B36,#REF!)</f>
        <v>#REF!</v>
      </c>
      <c r="GF36" s="96" t="e">
        <f t="shared" si="428"/>
        <v>#REF!</v>
      </c>
      <c r="GG36" s="99" t="e">
        <f t="shared" si="429"/>
        <v>#REF!</v>
      </c>
      <c r="GH36" s="99" t="e">
        <f t="shared" si="430"/>
        <v>#REF!</v>
      </c>
      <c r="GI36" s="98" t="e">
        <f t="shared" si="431"/>
        <v>#REF!</v>
      </c>
      <c r="GJ36" s="96" t="e">
        <f>COUNTIFS(#REF!,$B36,#REF!,"&gt;0")</f>
        <v>#REF!</v>
      </c>
      <c r="GK36" s="99" t="e">
        <f>SUMIF(#REF!,$B36,#REF!)</f>
        <v>#REF!</v>
      </c>
      <c r="GL36" s="99" t="e">
        <f>COUNTIFS(#REF!,$B36,#REF!,"&gt;0")</f>
        <v>#REF!</v>
      </c>
      <c r="GM36" s="98" t="e">
        <f>SUMIF(#REF!,$B36,#REF!)</f>
        <v>#REF!</v>
      </c>
      <c r="GN36" s="96" t="e">
        <f>COUNTIFS(#REF!,$B36,#REF!,"&gt;0")</f>
        <v>#REF!</v>
      </c>
      <c r="GO36" s="99" t="e">
        <f>SUMIF(#REF!,$B36,#REF!)</f>
        <v>#REF!</v>
      </c>
      <c r="GP36" s="99" t="e">
        <f>COUNTIFS(#REF!,$B36,#REF!,"&gt;0")</f>
        <v>#REF!</v>
      </c>
      <c r="GQ36" s="98" t="e">
        <f>SUMIF(#REF!,$B36,#REF!)</f>
        <v>#REF!</v>
      </c>
      <c r="GR36" s="96" t="e">
        <f>COUNTIFS(#REF!,$B36,#REF!,"&gt;0")</f>
        <v>#REF!</v>
      </c>
      <c r="GS36" s="99" t="e">
        <f>SUMIF(#REF!,$B36,#REF!)</f>
        <v>#REF!</v>
      </c>
      <c r="GT36" s="99" t="e">
        <f>COUNTIFS(#REF!,$B36,#REF!,"&gt;0")</f>
        <v>#REF!</v>
      </c>
      <c r="GU36" s="98" t="e">
        <f>SUMIF(#REF!,$B36,#REF!)</f>
        <v>#REF!</v>
      </c>
      <c r="GV36" s="96" t="e">
        <f t="shared" si="432"/>
        <v>#REF!</v>
      </c>
      <c r="GW36" s="99" t="e">
        <f t="shared" si="433"/>
        <v>#REF!</v>
      </c>
      <c r="GX36" s="99" t="e">
        <f t="shared" si="434"/>
        <v>#REF!</v>
      </c>
      <c r="GY36" s="98" t="e">
        <f t="shared" si="435"/>
        <v>#REF!</v>
      </c>
      <c r="GZ36" s="99" t="e">
        <f>COUNTIFS(#REF!,$B36,#REF!,"&gt;0")</f>
        <v>#REF!</v>
      </c>
      <c r="HA36" s="98" t="e">
        <f>SUMIF(#REF!,$B36,#REF!)</f>
        <v>#REF!</v>
      </c>
    </row>
    <row r="37" spans="1:209" ht="13.5" thickBot="1">
      <c r="A37" s="100"/>
      <c r="B37" s="101"/>
      <c r="C37" s="102"/>
      <c r="D37" s="100"/>
      <c r="E37" s="101"/>
      <c r="F37" s="101"/>
      <c r="G37" s="102"/>
      <c r="H37" s="100"/>
      <c r="I37" s="101"/>
      <c r="J37" s="101"/>
      <c r="K37" s="102"/>
      <c r="L37" s="100"/>
      <c r="M37" s="101"/>
      <c r="N37" s="101"/>
      <c r="O37" s="102"/>
      <c r="P37" s="100"/>
      <c r="Q37" s="101"/>
      <c r="R37" s="101"/>
      <c r="S37" s="102"/>
      <c r="T37" s="100"/>
      <c r="U37" s="101"/>
      <c r="V37" s="101"/>
      <c r="W37" s="102"/>
      <c r="X37" s="100"/>
      <c r="Y37" s="101"/>
      <c r="Z37" s="101"/>
      <c r="AA37" s="102"/>
      <c r="AB37" s="100"/>
      <c r="AC37" s="101"/>
      <c r="AD37" s="101"/>
      <c r="AE37" s="102"/>
      <c r="AF37" s="100"/>
      <c r="AG37" s="101"/>
      <c r="AH37" s="101"/>
      <c r="AI37" s="102"/>
      <c r="AJ37" s="100"/>
      <c r="AK37" s="101"/>
      <c r="AL37" s="101"/>
      <c r="AM37" s="102"/>
      <c r="AN37" s="100"/>
      <c r="AO37" s="101"/>
      <c r="AP37" s="101"/>
      <c r="AQ37" s="102"/>
      <c r="AR37" s="100"/>
      <c r="AS37" s="101"/>
      <c r="AT37" s="101"/>
      <c r="AU37" s="102"/>
      <c r="AV37" s="100"/>
      <c r="AW37" s="101"/>
      <c r="AX37" s="101"/>
      <c r="AY37" s="102"/>
      <c r="AZ37" s="100"/>
      <c r="BA37" s="101"/>
      <c r="BB37" s="101"/>
      <c r="BC37" s="102"/>
      <c r="BD37" s="100"/>
      <c r="BE37" s="101"/>
      <c r="BF37" s="101"/>
      <c r="BG37" s="102"/>
      <c r="BH37" s="100"/>
      <c r="BI37" s="101"/>
      <c r="BJ37" s="101"/>
      <c r="BK37" s="102"/>
      <c r="BL37" s="100"/>
      <c r="BM37" s="101"/>
      <c r="BN37" s="101"/>
      <c r="BO37" s="102"/>
      <c r="BP37" s="100"/>
      <c r="BQ37" s="101"/>
      <c r="BR37" s="101"/>
      <c r="BS37" s="102"/>
      <c r="BT37" s="101"/>
      <c r="BU37" s="102"/>
      <c r="BV37" s="100"/>
      <c r="BW37" s="101"/>
      <c r="BX37" s="101"/>
      <c r="BY37" s="102"/>
      <c r="BZ37" s="100"/>
      <c r="CA37" s="101"/>
      <c r="CB37" s="101"/>
      <c r="CC37" s="102"/>
      <c r="CD37" s="100"/>
      <c r="CE37" s="101"/>
      <c r="CF37" s="101"/>
      <c r="CG37" s="102"/>
      <c r="CH37" s="100"/>
      <c r="CI37" s="101"/>
      <c r="CJ37" s="101"/>
      <c r="CK37" s="102"/>
      <c r="CL37" s="100"/>
      <c r="CM37" s="101"/>
      <c r="CN37" s="101"/>
      <c r="CO37" s="102"/>
      <c r="CP37" s="100"/>
      <c r="CQ37" s="101"/>
      <c r="CR37" s="101"/>
      <c r="CS37" s="102"/>
      <c r="CT37" s="100"/>
      <c r="CU37" s="101"/>
      <c r="CV37" s="101"/>
      <c r="CW37" s="102"/>
      <c r="CX37" s="100"/>
      <c r="CY37" s="101"/>
      <c r="CZ37" s="101"/>
      <c r="DA37" s="102"/>
      <c r="DB37" s="100"/>
      <c r="DC37" s="101"/>
      <c r="DD37" s="101"/>
      <c r="DE37" s="102"/>
      <c r="DF37" s="100"/>
      <c r="DG37" s="101"/>
      <c r="DH37" s="101"/>
      <c r="DI37" s="102"/>
      <c r="DJ37" s="100"/>
      <c r="DK37" s="101"/>
      <c r="DL37" s="101"/>
      <c r="DM37" s="102"/>
      <c r="DN37" s="100"/>
      <c r="DO37" s="101"/>
      <c r="DP37" s="101"/>
      <c r="DQ37" s="102"/>
      <c r="DR37" s="100"/>
      <c r="DS37" s="101"/>
      <c r="DT37" s="101"/>
      <c r="DU37" s="102"/>
      <c r="DV37" s="100"/>
      <c r="DW37" s="101"/>
      <c r="DX37" s="101"/>
      <c r="DY37" s="102"/>
      <c r="DZ37" s="100"/>
      <c r="EA37" s="101"/>
      <c r="EB37" s="101"/>
      <c r="EC37" s="102"/>
      <c r="ED37" s="100"/>
      <c r="EE37" s="101"/>
      <c r="EF37" s="101"/>
      <c r="EG37" s="102"/>
      <c r="EH37" s="100"/>
      <c r="EI37" s="101"/>
      <c r="EJ37" s="101"/>
      <c r="EK37" s="102"/>
      <c r="EL37" s="101"/>
      <c r="EM37" s="102"/>
      <c r="EN37" s="100"/>
      <c r="EO37" s="101"/>
      <c r="EP37" s="101"/>
      <c r="EQ37" s="102"/>
      <c r="ER37" s="100"/>
      <c r="ES37" s="101"/>
      <c r="ET37" s="101"/>
      <c r="EU37" s="102"/>
      <c r="EV37" s="100"/>
      <c r="EW37" s="101"/>
      <c r="EX37" s="101"/>
      <c r="EY37" s="102"/>
      <c r="EZ37" s="100"/>
      <c r="FA37" s="101"/>
      <c r="FB37" s="101"/>
      <c r="FC37" s="102"/>
      <c r="FD37" s="100"/>
      <c r="FE37" s="101"/>
      <c r="FF37" s="101"/>
      <c r="FG37" s="102"/>
      <c r="FH37" s="100"/>
      <c r="FI37" s="101"/>
      <c r="FJ37" s="101"/>
      <c r="FK37" s="102"/>
      <c r="FL37" s="100"/>
      <c r="FM37" s="101"/>
      <c r="FN37" s="101"/>
      <c r="FO37" s="102"/>
      <c r="FP37" s="100"/>
      <c r="FQ37" s="101"/>
      <c r="FR37" s="101"/>
      <c r="FS37" s="102"/>
      <c r="FT37" s="100"/>
      <c r="FU37" s="101"/>
      <c r="FV37" s="101"/>
      <c r="FW37" s="102"/>
      <c r="FX37" s="100"/>
      <c r="FY37" s="101"/>
      <c r="FZ37" s="101"/>
      <c r="GA37" s="102"/>
      <c r="GB37" s="100"/>
      <c r="GC37" s="101"/>
      <c r="GD37" s="101"/>
      <c r="GE37" s="102"/>
      <c r="GF37" s="100"/>
      <c r="GG37" s="101"/>
      <c r="GH37" s="101"/>
      <c r="GI37" s="102"/>
      <c r="GJ37" s="100"/>
      <c r="GK37" s="101"/>
      <c r="GL37" s="101"/>
      <c r="GM37" s="102"/>
      <c r="GN37" s="100"/>
      <c r="GO37" s="101"/>
      <c r="GP37" s="101"/>
      <c r="GQ37" s="102"/>
      <c r="GR37" s="100"/>
      <c r="GS37" s="101"/>
      <c r="GT37" s="101"/>
      <c r="GU37" s="102"/>
      <c r="GV37" s="100"/>
      <c r="GW37" s="101"/>
      <c r="GX37" s="101"/>
      <c r="GY37" s="102"/>
      <c r="GZ37" s="101"/>
      <c r="HA37" s="102"/>
    </row>
    <row r="38" spans="1:209" ht="13.5" thickBot="1">
      <c r="A38" s="103"/>
      <c r="B38" s="104"/>
      <c r="C38" s="105" t="s">
        <v>10</v>
      </c>
      <c r="D38" s="103" t="e">
        <f t="shared" si="71"/>
        <v>#REF!</v>
      </c>
      <c r="E38" s="106" t="e">
        <f>SUM(U38,AK38,BA38,BQ38)</f>
        <v>#REF!</v>
      </c>
      <c r="F38" s="106" t="e">
        <f>SUM(V38,AL38,BB38,BR38)</f>
        <v>#REF!</v>
      </c>
      <c r="G38" s="105" t="e">
        <f>SUM(W38,AM38,BC38,BS38)</f>
        <v>#REF!</v>
      </c>
      <c r="H38" s="103" t="str">
        <f>IF(SUM(H7,H13,H19,H25,H32,H36)=0,"",SUM(H7,H13,H19,H25,H32,H36))</f>
        <v/>
      </c>
      <c r="I38" s="106" t="e">
        <f t="shared" ref="I38:S38" si="436">IF(SUM(I7,I13,I19,I25,I32,I36)=0,"",SUM(I7,I13,I19,I25,I32,I36))</f>
        <v>#REF!</v>
      </c>
      <c r="J38" s="106" t="str">
        <f t="shared" si="436"/>
        <v/>
      </c>
      <c r="K38" s="105" t="e">
        <f t="shared" si="436"/>
        <v>#REF!</v>
      </c>
      <c r="L38" s="103" t="str">
        <f t="shared" si="436"/>
        <v/>
      </c>
      <c r="M38" s="106" t="e">
        <f t="shared" si="436"/>
        <v>#REF!</v>
      </c>
      <c r="N38" s="106" t="str">
        <f t="shared" si="436"/>
        <v/>
      </c>
      <c r="O38" s="105" t="e">
        <f t="shared" si="436"/>
        <v>#REF!</v>
      </c>
      <c r="P38" s="103" t="str">
        <f t="shared" si="436"/>
        <v/>
      </c>
      <c r="Q38" s="106" t="e">
        <f t="shared" si="436"/>
        <v>#REF!</v>
      </c>
      <c r="R38" s="106" t="str">
        <f t="shared" si="436"/>
        <v/>
      </c>
      <c r="S38" s="105" t="e">
        <f t="shared" si="436"/>
        <v>#REF!</v>
      </c>
      <c r="T38" s="103" t="e">
        <f t="shared" ref="T38:BU38" si="437">IF(SUM(T7,T13,T19,T25,T32,T36)=0,"",SUM(T7,T13,T19,T25,T32,T36))</f>
        <v>#REF!</v>
      </c>
      <c r="U38" s="106" t="e">
        <f t="shared" si="437"/>
        <v>#REF!</v>
      </c>
      <c r="V38" s="106" t="e">
        <f t="shared" si="437"/>
        <v>#REF!</v>
      </c>
      <c r="W38" s="105" t="e">
        <f t="shared" si="437"/>
        <v>#REF!</v>
      </c>
      <c r="X38" s="103" t="str">
        <f t="shared" si="437"/>
        <v/>
      </c>
      <c r="Y38" s="106" t="e">
        <f t="shared" si="437"/>
        <v>#REF!</v>
      </c>
      <c r="Z38" s="106" t="str">
        <f t="shared" si="437"/>
        <v/>
      </c>
      <c r="AA38" s="105" t="e">
        <f t="shared" si="437"/>
        <v>#REF!</v>
      </c>
      <c r="AB38" s="103" t="str">
        <f t="shared" si="437"/>
        <v/>
      </c>
      <c r="AC38" s="106" t="e">
        <f t="shared" si="437"/>
        <v>#REF!</v>
      </c>
      <c r="AD38" s="106" t="str">
        <f t="shared" si="437"/>
        <v/>
      </c>
      <c r="AE38" s="105" t="e">
        <f t="shared" si="437"/>
        <v>#REF!</v>
      </c>
      <c r="AF38" s="103" t="str">
        <f t="shared" si="437"/>
        <v/>
      </c>
      <c r="AG38" s="106" t="e">
        <f t="shared" si="437"/>
        <v>#REF!</v>
      </c>
      <c r="AH38" s="106" t="str">
        <f t="shared" si="437"/>
        <v/>
      </c>
      <c r="AI38" s="105" t="e">
        <f t="shared" si="437"/>
        <v>#REF!</v>
      </c>
      <c r="AJ38" s="103" t="e">
        <f t="shared" si="437"/>
        <v>#REF!</v>
      </c>
      <c r="AK38" s="106" t="e">
        <f>IF(SUM(AK7,AK13,AK19,AK25,AK32,AK36)=0,"",SUM(AK7,AK13,AK19,AK25,AK32,AK36))</f>
        <v>#REF!</v>
      </c>
      <c r="AL38" s="106" t="e">
        <f t="shared" si="437"/>
        <v>#REF!</v>
      </c>
      <c r="AM38" s="105" t="e">
        <f t="shared" si="437"/>
        <v>#REF!</v>
      </c>
      <c r="AN38" s="103" t="str">
        <f t="shared" ref="AN38:AY38" si="438">IF(SUM(AN7,AN13,AN19,AN25,AN32,AN36)=0,"",SUM(AN7,AN13,AN19,AN25,AN32,AN36))</f>
        <v/>
      </c>
      <c r="AO38" s="106" t="e">
        <f t="shared" si="438"/>
        <v>#REF!</v>
      </c>
      <c r="AP38" s="106" t="str">
        <f t="shared" si="438"/>
        <v/>
      </c>
      <c r="AQ38" s="105" t="e">
        <f>#REF!</f>
        <v>#REF!</v>
      </c>
      <c r="AR38" s="103" t="str">
        <f t="shared" si="438"/>
        <v/>
      </c>
      <c r="AS38" s="106" t="e">
        <f t="shared" si="438"/>
        <v>#REF!</v>
      </c>
      <c r="AT38" s="106" t="str">
        <f t="shared" si="438"/>
        <v/>
      </c>
      <c r="AU38" s="105" t="e">
        <f t="shared" si="438"/>
        <v>#REF!</v>
      </c>
      <c r="AV38" s="103" t="str">
        <f t="shared" si="438"/>
        <v/>
      </c>
      <c r="AW38" s="106" t="e">
        <f t="shared" si="438"/>
        <v>#REF!</v>
      </c>
      <c r="AX38" s="106" t="str">
        <f t="shared" si="438"/>
        <v/>
      </c>
      <c r="AY38" s="105" t="e">
        <f t="shared" si="438"/>
        <v>#REF!</v>
      </c>
      <c r="AZ38" s="103" t="e">
        <f t="shared" si="437"/>
        <v>#REF!</v>
      </c>
      <c r="BA38" s="106" t="e">
        <f t="shared" si="437"/>
        <v>#REF!</v>
      </c>
      <c r="BB38" s="106" t="e">
        <f t="shared" si="437"/>
        <v>#REF!</v>
      </c>
      <c r="BC38" s="105" t="e">
        <f t="shared" si="437"/>
        <v>#REF!</v>
      </c>
      <c r="BD38" s="103" t="str">
        <f>IF(SUM(BD7,BD13,BD19,BD25,BD32,BD36)=0,"",SUM(BD7,BD13,BD19,BD25,BD32,BD36))</f>
        <v/>
      </c>
      <c r="BE38" s="106" t="e">
        <f t="shared" ref="BE38:BO38" si="439">IF(SUM(BE7,BE13,BE19,BE25,BE32,BE36)=0,"",SUM(BE7,BE13,BE19,BE25,BE32,BE36))</f>
        <v>#REF!</v>
      </c>
      <c r="BF38" s="106" t="str">
        <f t="shared" si="439"/>
        <v/>
      </c>
      <c r="BG38" s="105" t="e">
        <f t="shared" si="439"/>
        <v>#REF!</v>
      </c>
      <c r="BH38" s="103" t="str">
        <f t="shared" si="439"/>
        <v/>
      </c>
      <c r="BI38" s="106" t="e">
        <f t="shared" si="439"/>
        <v>#REF!</v>
      </c>
      <c r="BJ38" s="106" t="str">
        <f t="shared" si="439"/>
        <v/>
      </c>
      <c r="BK38" s="105" t="e">
        <f>IF(SUM(BK7,BK13,BK19,BK25,BK32,BK36)=0,"",SUM(BK7,BK13,BK19,BK25,BK32,BK36))</f>
        <v>#REF!</v>
      </c>
      <c r="BL38" s="103" t="str">
        <f t="shared" si="439"/>
        <v/>
      </c>
      <c r="BM38" s="106" t="e">
        <f t="shared" si="439"/>
        <v>#REF!</v>
      </c>
      <c r="BN38" s="106" t="str">
        <f t="shared" si="439"/>
        <v/>
      </c>
      <c r="BO38" s="105" t="e">
        <f t="shared" si="439"/>
        <v>#REF!</v>
      </c>
      <c r="BP38" s="103" t="e">
        <f t="shared" si="437"/>
        <v>#REF!</v>
      </c>
      <c r="BQ38" s="106" t="e">
        <f t="shared" si="437"/>
        <v>#REF!</v>
      </c>
      <c r="BR38" s="106" t="e">
        <f t="shared" si="437"/>
        <v>#REF!</v>
      </c>
      <c r="BS38" s="105" t="e">
        <f t="shared" si="437"/>
        <v>#REF!</v>
      </c>
      <c r="BT38" s="106" t="e">
        <f t="shared" si="437"/>
        <v>#REF!</v>
      </c>
      <c r="BU38" s="105" t="e">
        <f t="shared" si="437"/>
        <v>#REF!</v>
      </c>
      <c r="BV38" s="103" t="e">
        <f t="shared" ref="BV38" si="440">SUM(CL38,DB38,DR38,EH38)</f>
        <v>#REF!</v>
      </c>
      <c r="BW38" s="106" t="e">
        <f>SUM(CM38,DC38,DS38,EI38)</f>
        <v>#REF!</v>
      </c>
      <c r="BX38" s="106" t="e">
        <f>SUM(CN38,DD38,DT38,EJ38)</f>
        <v>#REF!</v>
      </c>
      <c r="BY38" s="105" t="e">
        <f>SUM(CO38,DE38,DU38,EK38)</f>
        <v>#REF!</v>
      </c>
      <c r="BZ38" s="103" t="e">
        <f>IF(SUM(BZ7,BZ13,BZ19,BZ25,BZ32,BZ36)=0,"",SUM(BZ7,BZ13,BZ19,BZ25,BZ32,BZ36))</f>
        <v>#REF!</v>
      </c>
      <c r="CA38" s="106" t="e">
        <f t="shared" ref="CA38:DB38" si="441">IF(SUM(CA7,CA13,CA19,CA25,CA32,CA36)=0,"",SUM(CA7,CA13,CA19,CA25,CA32,CA36))</f>
        <v>#REF!</v>
      </c>
      <c r="CB38" s="106" t="e">
        <f t="shared" si="441"/>
        <v>#REF!</v>
      </c>
      <c r="CC38" s="105" t="e">
        <f t="shared" si="441"/>
        <v>#REF!</v>
      </c>
      <c r="CD38" s="103" t="e">
        <f t="shared" si="441"/>
        <v>#REF!</v>
      </c>
      <c r="CE38" s="106" t="e">
        <f t="shared" si="441"/>
        <v>#REF!</v>
      </c>
      <c r="CF38" s="106" t="e">
        <f t="shared" si="441"/>
        <v>#REF!</v>
      </c>
      <c r="CG38" s="105" t="e">
        <f t="shared" si="441"/>
        <v>#REF!</v>
      </c>
      <c r="CH38" s="103" t="e">
        <f t="shared" si="441"/>
        <v>#REF!</v>
      </c>
      <c r="CI38" s="106" t="e">
        <f t="shared" si="441"/>
        <v>#REF!</v>
      </c>
      <c r="CJ38" s="106" t="e">
        <f t="shared" si="441"/>
        <v>#REF!</v>
      </c>
      <c r="CK38" s="105" t="e">
        <f t="shared" si="441"/>
        <v>#REF!</v>
      </c>
      <c r="CL38" s="103" t="e">
        <f t="shared" si="441"/>
        <v>#REF!</v>
      </c>
      <c r="CM38" s="106" t="e">
        <f t="shared" si="441"/>
        <v>#REF!</v>
      </c>
      <c r="CN38" s="106" t="e">
        <f t="shared" si="441"/>
        <v>#REF!</v>
      </c>
      <c r="CO38" s="105" t="e">
        <f t="shared" si="441"/>
        <v>#REF!</v>
      </c>
      <c r="CP38" s="103" t="e">
        <f t="shared" si="441"/>
        <v>#REF!</v>
      </c>
      <c r="CQ38" s="106" t="e">
        <f t="shared" si="441"/>
        <v>#REF!</v>
      </c>
      <c r="CR38" s="106" t="e">
        <f t="shared" si="441"/>
        <v>#REF!</v>
      </c>
      <c r="CS38" s="105" t="e">
        <f t="shared" si="441"/>
        <v>#REF!</v>
      </c>
      <c r="CT38" s="103" t="e">
        <f t="shared" si="441"/>
        <v>#REF!</v>
      </c>
      <c r="CU38" s="106" t="e">
        <f t="shared" si="441"/>
        <v>#REF!</v>
      </c>
      <c r="CV38" s="106" t="e">
        <f t="shared" si="441"/>
        <v>#REF!</v>
      </c>
      <c r="CW38" s="105" t="e">
        <f t="shared" si="441"/>
        <v>#REF!</v>
      </c>
      <c r="CX38" s="103" t="e">
        <f t="shared" si="441"/>
        <v>#REF!</v>
      </c>
      <c r="CY38" s="106" t="e">
        <f t="shared" si="441"/>
        <v>#REF!</v>
      </c>
      <c r="CZ38" s="106" t="e">
        <f t="shared" si="441"/>
        <v>#REF!</v>
      </c>
      <c r="DA38" s="105" t="e">
        <f t="shared" si="441"/>
        <v>#REF!</v>
      </c>
      <c r="DB38" s="103" t="e">
        <f t="shared" si="441"/>
        <v>#REF!</v>
      </c>
      <c r="DC38" s="106" t="e">
        <f>IF(SUM(DC7,DC13,DC19,DC25,DC32,DC36)=0,"",SUM(DC7,DC13,DC19,DC25,DC32,DC36))</f>
        <v>#REF!</v>
      </c>
      <c r="DD38" s="106" t="e">
        <f t="shared" ref="DD38:DH38" si="442">IF(SUM(DD7,DD13,DD19,DD25,DD32,DD36)=0,"",SUM(DD7,DD13,DD19,DD25,DD32,DD36))</f>
        <v>#REF!</v>
      </c>
      <c r="DE38" s="105" t="e">
        <f t="shared" si="442"/>
        <v>#REF!</v>
      </c>
      <c r="DF38" s="103" t="e">
        <f t="shared" si="442"/>
        <v>#REF!</v>
      </c>
      <c r="DG38" s="106" t="e">
        <f t="shared" si="442"/>
        <v>#REF!</v>
      </c>
      <c r="DH38" s="106" t="e">
        <f t="shared" si="442"/>
        <v>#REF!</v>
      </c>
      <c r="DI38" s="105" t="e">
        <f>#REF!</f>
        <v>#REF!</v>
      </c>
      <c r="DJ38" s="103" t="e">
        <f t="shared" ref="DJ38:DU38" si="443">IF(SUM(DJ7,DJ13,DJ19,DJ25,DJ32,DJ36)=0,"",SUM(DJ7,DJ13,DJ19,DJ25,DJ32,DJ36))</f>
        <v>#REF!</v>
      </c>
      <c r="DK38" s="106" t="e">
        <f t="shared" si="443"/>
        <v>#REF!</v>
      </c>
      <c r="DL38" s="106" t="e">
        <f t="shared" si="443"/>
        <v>#REF!</v>
      </c>
      <c r="DM38" s="105" t="e">
        <f t="shared" si="443"/>
        <v>#REF!</v>
      </c>
      <c r="DN38" s="103" t="e">
        <f t="shared" si="443"/>
        <v>#REF!</v>
      </c>
      <c r="DO38" s="106" t="e">
        <f t="shared" si="443"/>
        <v>#REF!</v>
      </c>
      <c r="DP38" s="106" t="e">
        <f t="shared" si="443"/>
        <v>#REF!</v>
      </c>
      <c r="DQ38" s="105" t="e">
        <f t="shared" si="443"/>
        <v>#REF!</v>
      </c>
      <c r="DR38" s="103" t="e">
        <f t="shared" si="443"/>
        <v>#REF!</v>
      </c>
      <c r="DS38" s="106" t="e">
        <f t="shared" si="443"/>
        <v>#REF!</v>
      </c>
      <c r="DT38" s="106" t="e">
        <f t="shared" si="443"/>
        <v>#REF!</v>
      </c>
      <c r="DU38" s="105" t="e">
        <f t="shared" si="443"/>
        <v>#REF!</v>
      </c>
      <c r="DV38" s="103" t="e">
        <f>IF(SUM(DV7,DV13,DV19,DV25,DV32,DV36)=0,"",SUM(DV7,DV13,DV19,DV25,DV32,DV36))</f>
        <v>#REF!</v>
      </c>
      <c r="DW38" s="106" t="e">
        <f t="shared" ref="DW38:EB38" si="444">IF(SUM(DW7,DW13,DW19,DW25,DW32,DW36)=0,"",SUM(DW7,DW13,DW19,DW25,DW32,DW36))</f>
        <v>#REF!</v>
      </c>
      <c r="DX38" s="106" t="e">
        <f t="shared" si="444"/>
        <v>#REF!</v>
      </c>
      <c r="DY38" s="105" t="e">
        <f t="shared" si="444"/>
        <v>#REF!</v>
      </c>
      <c r="DZ38" s="103" t="e">
        <f t="shared" si="444"/>
        <v>#REF!</v>
      </c>
      <c r="EA38" s="106" t="e">
        <f t="shared" si="444"/>
        <v>#REF!</v>
      </c>
      <c r="EB38" s="106" t="e">
        <f t="shared" si="444"/>
        <v>#REF!</v>
      </c>
      <c r="EC38" s="105" t="e">
        <f>IF(SUM(EC7,EC13,EC19,EC25,EC32,EC36)=0,"",SUM(EC7,EC13,EC19,EC25,EC32,EC36))</f>
        <v>#REF!</v>
      </c>
      <c r="ED38" s="103" t="e">
        <f t="shared" ref="ED38:EM38" si="445">IF(SUM(ED7,ED13,ED19,ED25,ED32,ED36)=0,"",SUM(ED7,ED13,ED19,ED25,ED32,ED36))</f>
        <v>#REF!</v>
      </c>
      <c r="EE38" s="106" t="e">
        <f t="shared" si="445"/>
        <v>#REF!</v>
      </c>
      <c r="EF38" s="106" t="e">
        <f t="shared" si="445"/>
        <v>#REF!</v>
      </c>
      <c r="EG38" s="105" t="e">
        <f t="shared" si="445"/>
        <v>#REF!</v>
      </c>
      <c r="EH38" s="103" t="e">
        <f t="shared" si="445"/>
        <v>#REF!</v>
      </c>
      <c r="EI38" s="106" t="e">
        <f t="shared" si="445"/>
        <v>#REF!</v>
      </c>
      <c r="EJ38" s="106" t="e">
        <f t="shared" si="445"/>
        <v>#REF!</v>
      </c>
      <c r="EK38" s="105" t="e">
        <f t="shared" si="445"/>
        <v>#REF!</v>
      </c>
      <c r="EL38" s="106" t="e">
        <f t="shared" si="445"/>
        <v>#REF!</v>
      </c>
      <c r="EM38" s="105" t="e">
        <f t="shared" si="445"/>
        <v>#REF!</v>
      </c>
      <c r="EN38" s="103" t="e">
        <f>IF(SUM(EN7,EN13,EN19,EN25,EN32,EN36)=0,"",SUM(EN7,EN13,EN19,EN25,EN32,EN36))</f>
        <v>#REF!</v>
      </c>
      <c r="EO38" s="106" t="e">
        <f t="shared" ref="EO38:FP38" si="446">IF(SUM(EO7,EO13,EO19,EO25,EO32,EO36)=0,"",SUM(EO7,EO13,EO19,EO25,EO32,EO36))</f>
        <v>#REF!</v>
      </c>
      <c r="EP38" s="106" t="e">
        <f t="shared" si="446"/>
        <v>#REF!</v>
      </c>
      <c r="EQ38" s="105" t="e">
        <f t="shared" si="446"/>
        <v>#REF!</v>
      </c>
      <c r="ER38" s="103" t="e">
        <f t="shared" si="446"/>
        <v>#REF!</v>
      </c>
      <c r="ES38" s="106" t="e">
        <f t="shared" si="446"/>
        <v>#REF!</v>
      </c>
      <c r="ET38" s="106" t="e">
        <f t="shared" si="446"/>
        <v>#REF!</v>
      </c>
      <c r="EU38" s="105" t="e">
        <f t="shared" si="446"/>
        <v>#REF!</v>
      </c>
      <c r="EV38" s="103" t="e">
        <f t="shared" si="446"/>
        <v>#REF!</v>
      </c>
      <c r="EW38" s="106" t="e">
        <f t="shared" si="446"/>
        <v>#REF!</v>
      </c>
      <c r="EX38" s="106" t="e">
        <f t="shared" si="446"/>
        <v>#REF!</v>
      </c>
      <c r="EY38" s="105" t="e">
        <f t="shared" si="446"/>
        <v>#REF!</v>
      </c>
      <c r="EZ38" s="103" t="e">
        <f t="shared" si="446"/>
        <v>#REF!</v>
      </c>
      <c r="FA38" s="106" t="e">
        <f t="shared" si="446"/>
        <v>#REF!</v>
      </c>
      <c r="FB38" s="106" t="e">
        <f t="shared" si="446"/>
        <v>#REF!</v>
      </c>
      <c r="FC38" s="105" t="e">
        <f t="shared" si="446"/>
        <v>#REF!</v>
      </c>
      <c r="FD38" s="103" t="e">
        <f t="shared" si="446"/>
        <v>#REF!</v>
      </c>
      <c r="FE38" s="106" t="e">
        <f t="shared" si="446"/>
        <v>#REF!</v>
      </c>
      <c r="FF38" s="106" t="e">
        <f t="shared" si="446"/>
        <v>#REF!</v>
      </c>
      <c r="FG38" s="105" t="e">
        <f t="shared" si="446"/>
        <v>#REF!</v>
      </c>
      <c r="FH38" s="103" t="e">
        <f t="shared" si="446"/>
        <v>#REF!</v>
      </c>
      <c r="FI38" s="106" t="e">
        <f t="shared" si="446"/>
        <v>#REF!</v>
      </c>
      <c r="FJ38" s="106" t="e">
        <f t="shared" si="446"/>
        <v>#REF!</v>
      </c>
      <c r="FK38" s="105" t="e">
        <f t="shared" si="446"/>
        <v>#REF!</v>
      </c>
      <c r="FL38" s="103" t="e">
        <f t="shared" si="446"/>
        <v>#REF!</v>
      </c>
      <c r="FM38" s="106" t="e">
        <f t="shared" si="446"/>
        <v>#REF!</v>
      </c>
      <c r="FN38" s="106" t="e">
        <f t="shared" si="446"/>
        <v>#REF!</v>
      </c>
      <c r="FO38" s="105" t="e">
        <f t="shared" si="446"/>
        <v>#REF!</v>
      </c>
      <c r="FP38" s="103" t="e">
        <f t="shared" si="446"/>
        <v>#REF!</v>
      </c>
      <c r="FQ38" s="106" t="e">
        <f>IF(SUM(FQ7,FQ13,FQ19,FQ25,FQ32,FQ36)=0,"",SUM(FQ7,FQ13,FQ19,FQ25,FQ32,FQ36))</f>
        <v>#REF!</v>
      </c>
      <c r="FR38" s="106" t="e">
        <f t="shared" ref="FR38:FV38" si="447">IF(SUM(FR7,FR13,FR19,FR25,FR32,FR36)=0,"",SUM(FR7,FR13,FR19,FR25,FR32,FR36))</f>
        <v>#REF!</v>
      </c>
      <c r="FS38" s="105" t="e">
        <f t="shared" si="447"/>
        <v>#REF!</v>
      </c>
      <c r="FT38" s="103" t="e">
        <f t="shared" si="447"/>
        <v>#REF!</v>
      </c>
      <c r="FU38" s="106" t="e">
        <f t="shared" si="447"/>
        <v>#REF!</v>
      </c>
      <c r="FV38" s="106" t="e">
        <f t="shared" si="447"/>
        <v>#REF!</v>
      </c>
      <c r="FW38" s="105" t="e">
        <f>#REF!</f>
        <v>#REF!</v>
      </c>
      <c r="FX38" s="103" t="e">
        <f t="shared" ref="FX38:GI38" si="448">IF(SUM(FX7,FX13,FX19,FX25,FX32,FX36)=0,"",SUM(FX7,FX13,FX19,FX25,FX32,FX36))</f>
        <v>#REF!</v>
      </c>
      <c r="FY38" s="106" t="e">
        <f t="shared" si="448"/>
        <v>#REF!</v>
      </c>
      <c r="FZ38" s="106" t="e">
        <f t="shared" si="448"/>
        <v>#REF!</v>
      </c>
      <c r="GA38" s="105" t="e">
        <f t="shared" si="448"/>
        <v>#REF!</v>
      </c>
      <c r="GB38" s="103" t="e">
        <f t="shared" si="448"/>
        <v>#REF!</v>
      </c>
      <c r="GC38" s="106" t="e">
        <f t="shared" si="448"/>
        <v>#REF!</v>
      </c>
      <c r="GD38" s="106" t="e">
        <f t="shared" si="448"/>
        <v>#REF!</v>
      </c>
      <c r="GE38" s="105" t="e">
        <f t="shared" si="448"/>
        <v>#REF!</v>
      </c>
      <c r="GF38" s="103" t="e">
        <f t="shared" si="448"/>
        <v>#REF!</v>
      </c>
      <c r="GG38" s="106" t="e">
        <f t="shared" si="448"/>
        <v>#REF!</v>
      </c>
      <c r="GH38" s="106" t="e">
        <f t="shared" si="448"/>
        <v>#REF!</v>
      </c>
      <c r="GI38" s="105" t="e">
        <f t="shared" si="448"/>
        <v>#REF!</v>
      </c>
      <c r="GJ38" s="103" t="e">
        <f>IF(SUM(GJ7,GJ13,GJ19,GJ25,GJ32,GJ36)=0,"",SUM(GJ7,GJ13,GJ19,GJ25,GJ32,GJ36))</f>
        <v>#REF!</v>
      </c>
      <c r="GK38" s="106" t="e">
        <f t="shared" ref="GK38:GP38" si="449">IF(SUM(GK7,GK13,GK19,GK25,GK32,GK36)=0,"",SUM(GK7,GK13,GK19,GK25,GK32,GK36))</f>
        <v>#REF!</v>
      </c>
      <c r="GL38" s="106" t="e">
        <f t="shared" si="449"/>
        <v>#REF!</v>
      </c>
      <c r="GM38" s="105" t="e">
        <f t="shared" si="449"/>
        <v>#REF!</v>
      </c>
      <c r="GN38" s="103" t="e">
        <f t="shared" si="449"/>
        <v>#REF!</v>
      </c>
      <c r="GO38" s="106" t="e">
        <f t="shared" si="449"/>
        <v>#REF!</v>
      </c>
      <c r="GP38" s="106" t="e">
        <f t="shared" si="449"/>
        <v>#REF!</v>
      </c>
      <c r="GQ38" s="105" t="e">
        <f>IF(SUM(GQ7,GQ13,GQ19,GQ25,GQ32,GQ36)=0,"",SUM(GQ7,GQ13,GQ19,GQ25,GQ32,GQ36))</f>
        <v>#REF!</v>
      </c>
      <c r="GR38" s="103" t="e">
        <f t="shared" ref="GR38:HA38" si="450">IF(SUM(GR7,GR13,GR19,GR25,GR32,GR36)=0,"",SUM(GR7,GR13,GR19,GR25,GR32,GR36))</f>
        <v>#REF!</v>
      </c>
      <c r="GS38" s="106" t="e">
        <f t="shared" si="450"/>
        <v>#REF!</v>
      </c>
      <c r="GT38" s="106" t="e">
        <f t="shared" si="450"/>
        <v>#REF!</v>
      </c>
      <c r="GU38" s="105" t="e">
        <f t="shared" si="450"/>
        <v>#REF!</v>
      </c>
      <c r="GV38" s="103" t="e">
        <f t="shared" si="450"/>
        <v>#REF!</v>
      </c>
      <c r="GW38" s="106" t="e">
        <f t="shared" si="450"/>
        <v>#REF!</v>
      </c>
      <c r="GX38" s="106" t="e">
        <f t="shared" si="450"/>
        <v>#REF!</v>
      </c>
      <c r="GY38" s="105" t="e">
        <f t="shared" si="450"/>
        <v>#REF!</v>
      </c>
      <c r="GZ38" s="106" t="e">
        <f t="shared" si="450"/>
        <v>#REF!</v>
      </c>
      <c r="HA38" s="105" t="e">
        <f t="shared" si="450"/>
        <v>#REF!</v>
      </c>
    </row>
    <row r="39" spans="1:209">
      <c r="AO39" s="70" t="e">
        <f>#REF!</f>
        <v>#REF!</v>
      </c>
    </row>
    <row r="40" spans="1:209">
      <c r="G40" s="112"/>
      <c r="H40" s="118"/>
      <c r="I40" s="118" t="e">
        <f>#REF!</f>
        <v>#REF!</v>
      </c>
      <c r="J40" s="118"/>
      <c r="K40" s="118" t="e">
        <f>#REF!</f>
        <v>#REF!</v>
      </c>
      <c r="L40" s="118"/>
      <c r="M40" s="118" t="e">
        <f>#REF!</f>
        <v>#REF!</v>
      </c>
      <c r="N40" s="118"/>
      <c r="O40" s="118" t="e">
        <f>#REF!</f>
        <v>#REF!</v>
      </c>
      <c r="P40" s="118"/>
      <c r="Q40" s="118" t="e">
        <f>#REF!</f>
        <v>#REF!</v>
      </c>
      <c r="R40" s="118"/>
      <c r="S40" s="118" t="e">
        <f>#REF!</f>
        <v>#REF!</v>
      </c>
      <c r="T40" s="118"/>
      <c r="U40" s="118"/>
      <c r="V40" s="118"/>
      <c r="W40" s="118"/>
      <c r="X40" s="118"/>
      <c r="Y40" s="118" t="e">
        <f>#REF!</f>
        <v>#REF!</v>
      </c>
      <c r="Z40" s="118"/>
      <c r="AA40" s="118" t="e">
        <f>#REF!</f>
        <v>#REF!</v>
      </c>
      <c r="AB40" s="118"/>
      <c r="AC40" s="118" t="e">
        <f>#REF!</f>
        <v>#REF!</v>
      </c>
      <c r="AD40" s="118"/>
      <c r="AE40" s="118" t="e">
        <f>#REF!</f>
        <v>#REF!</v>
      </c>
      <c r="AF40" s="118"/>
      <c r="AG40" s="118" t="e">
        <f>#REF!</f>
        <v>#REF!</v>
      </c>
      <c r="AH40" s="118"/>
      <c r="AI40" s="118" t="e">
        <f>#REF!</f>
        <v>#REF!</v>
      </c>
      <c r="AJ40" s="118"/>
      <c r="AK40" s="118"/>
      <c r="AL40" s="118"/>
      <c r="AM40" s="118"/>
      <c r="AN40" s="118"/>
      <c r="AO40" s="118"/>
      <c r="AP40" s="118"/>
      <c r="AQ40" s="118"/>
      <c r="AR40" s="118"/>
      <c r="AS40" s="118" t="e">
        <f>#REF!</f>
        <v>#REF!</v>
      </c>
      <c r="AT40" s="118"/>
      <c r="AU40" s="118" t="e">
        <f>#REF!</f>
        <v>#REF!</v>
      </c>
      <c r="AV40" s="118"/>
      <c r="AW40" s="118" t="e">
        <f>#REF!</f>
        <v>#REF!</v>
      </c>
      <c r="AX40" s="118"/>
      <c r="AY40" s="118" t="e">
        <f>#REF!</f>
        <v>#REF!</v>
      </c>
      <c r="AZ40" s="118"/>
      <c r="BA40" s="118"/>
      <c r="BB40" s="118"/>
      <c r="BC40" s="118"/>
      <c r="BD40" s="118"/>
      <c r="BE40" s="118" t="e">
        <f>#REF!</f>
        <v>#REF!</v>
      </c>
      <c r="BF40" s="118"/>
      <c r="BG40" s="118" t="e">
        <f>#REF!</f>
        <v>#REF!</v>
      </c>
      <c r="BH40" s="118"/>
      <c r="BI40" s="118" t="e">
        <f>#REF!</f>
        <v>#REF!</v>
      </c>
      <c r="BJ40" s="118"/>
      <c r="BK40" s="118" t="e">
        <f>#REF!</f>
        <v>#REF!</v>
      </c>
      <c r="BL40" s="118"/>
      <c r="BM40" s="118" t="e">
        <f>#REF!</f>
        <v>#REF!</v>
      </c>
      <c r="BN40" s="118"/>
      <c r="BO40" s="118" t="e">
        <f>#REF!</f>
        <v>#REF!</v>
      </c>
      <c r="BP40" s="118"/>
      <c r="BQ40" s="118"/>
      <c r="BR40" s="118"/>
      <c r="BS40" s="118"/>
      <c r="BT40" s="118"/>
      <c r="BU40" s="118"/>
      <c r="BW40" s="70" t="e">
        <f>BW38-E38</f>
        <v>#REF!</v>
      </c>
      <c r="BY40" s="70" t="e">
        <f>BY38-G38</f>
        <v>#REF!</v>
      </c>
      <c r="CM40" s="70" t="e">
        <f>'Ф1 (корр)'!O39</f>
        <v>#REF!</v>
      </c>
      <c r="CO40" s="70" t="e">
        <f>'Ф1 (корр)'!Q39</f>
        <v>#REF!</v>
      </c>
      <c r="DC40" s="70" t="e">
        <f>'Ф1 (корр)'!S39</f>
        <v>#REF!</v>
      </c>
      <c r="DE40" s="70" t="e">
        <f>'Ф1 (корр)'!U39</f>
        <v>#REF!</v>
      </c>
      <c r="DS40" s="70" t="e">
        <f>'Ф1 (корр)'!W39</f>
        <v>#REF!</v>
      </c>
      <c r="DU40" s="70" t="e">
        <f>'Ф1 (корр)'!Y39</f>
        <v>#REF!</v>
      </c>
      <c r="EI40" s="70" t="e">
        <f>'Ф1 (корр)'!AA39</f>
        <v>#REF!</v>
      </c>
      <c r="EK40" s="70" t="e">
        <f>'Ф1 (корр)'!AC39</f>
        <v>#REF!</v>
      </c>
      <c r="FA40" s="70" t="e">
        <f>'Ф1 (корр)'!AK39</f>
        <v>#REF!</v>
      </c>
      <c r="FC40" s="70" t="e">
        <f>'Ф1 (корр)'!AM39</f>
        <v>#REF!</v>
      </c>
      <c r="FQ40" s="70" t="e">
        <f>'Ф1 (корр)'!AO39</f>
        <v>#REF!</v>
      </c>
      <c r="FS40" s="70" t="e">
        <f>'Ф1 (корр)'!AQ39</f>
        <v>#REF!</v>
      </c>
      <c r="GG40" s="70" t="e">
        <f>'Ф1 (корр)'!AS39</f>
        <v>#REF!</v>
      </c>
      <c r="GI40" s="70" t="e">
        <f>'Ф1 (корр)'!AU39</f>
        <v>#REF!</v>
      </c>
      <c r="GW40" s="70" t="e">
        <f>'Ф1 (корр)'!AW39</f>
        <v>#REF!</v>
      </c>
      <c r="GY40" s="70" t="e">
        <f>'Ф1 (корр)'!AY39</f>
        <v>#REF!</v>
      </c>
    </row>
    <row r="41" spans="1:209">
      <c r="G41" s="112"/>
      <c r="H41" s="112"/>
      <c r="I41" s="112"/>
      <c r="J41" s="112"/>
      <c r="K41" s="112"/>
      <c r="L41" s="112"/>
      <c r="M41" s="112"/>
      <c r="N41" s="112"/>
      <c r="O41" s="112"/>
      <c r="P41" s="112"/>
      <c r="Q41" s="112"/>
      <c r="R41" s="112"/>
      <c r="S41" s="112"/>
    </row>
    <row r="43" spans="1:209">
      <c r="C43" s="70" t="s">
        <v>15</v>
      </c>
      <c r="G43" s="112"/>
      <c r="H43" s="112"/>
      <c r="I43" s="112"/>
      <c r="J43" s="112"/>
      <c r="K43" s="112"/>
      <c r="L43" s="112"/>
      <c r="M43" s="112"/>
      <c r="N43" s="112"/>
      <c r="O43" s="112"/>
      <c r="P43" s="112"/>
      <c r="Q43" s="112"/>
      <c r="R43" s="112"/>
      <c r="S43" s="112"/>
    </row>
    <row r="45" spans="1:209">
      <c r="G45" s="112"/>
      <c r="H45" s="112"/>
      <c r="I45" s="112"/>
      <c r="J45" s="112"/>
      <c r="K45" s="112"/>
      <c r="L45" s="112"/>
      <c r="M45" s="112"/>
      <c r="N45" s="112"/>
      <c r="O45" s="112"/>
      <c r="P45" s="112"/>
      <c r="Q45" s="112"/>
      <c r="R45" s="112"/>
      <c r="S45" s="112"/>
    </row>
  </sheetData>
  <mergeCells count="161">
    <mergeCell ref="AP5:AQ5"/>
    <mergeCell ref="AR5:AS5"/>
    <mergeCell ref="AT5:AU5"/>
    <mergeCell ref="AV5:AW5"/>
    <mergeCell ref="DB4:DE4"/>
    <mergeCell ref="BT5:BU5"/>
    <mergeCell ref="BL5:BM5"/>
    <mergeCell ref="BN5:BO5"/>
    <mergeCell ref="BV4:BY4"/>
    <mergeCell ref="BZ4:CC4"/>
    <mergeCell ref="CD4:CG4"/>
    <mergeCell ref="CH4:CK4"/>
    <mergeCell ref="CL4:CO4"/>
    <mergeCell ref="CN5:CO5"/>
    <mergeCell ref="CP5:CQ5"/>
    <mergeCell ref="CR5:CS5"/>
    <mergeCell ref="CT5:CU5"/>
    <mergeCell ref="BV5:BW5"/>
    <mergeCell ref="BX5:BY5"/>
    <mergeCell ref="BZ5:CA5"/>
    <mergeCell ref="CB5:CC5"/>
    <mergeCell ref="CD5:CE5"/>
    <mergeCell ref="CF5:CG5"/>
    <mergeCell ref="BP4:BS4"/>
    <mergeCell ref="CP4:CS4"/>
    <mergeCell ref="CT4:CW4"/>
    <mergeCell ref="CX4:DA4"/>
    <mergeCell ref="CV5:CW5"/>
    <mergeCell ref="CH5:CI5"/>
    <mergeCell ref="CJ5:CK5"/>
    <mergeCell ref="CL5:CM5"/>
    <mergeCell ref="CX5:CY5"/>
    <mergeCell ref="CZ5:DA5"/>
    <mergeCell ref="AZ5:BA5"/>
    <mergeCell ref="BB5:BC5"/>
    <mergeCell ref="H4:K4"/>
    <mergeCell ref="BD4:BG4"/>
    <mergeCell ref="BH4:BK4"/>
    <mergeCell ref="BL4:BO4"/>
    <mergeCell ref="BD5:BE5"/>
    <mergeCell ref="BF5:BG5"/>
    <mergeCell ref="BH5:BI5"/>
    <mergeCell ref="BJ5:BK5"/>
    <mergeCell ref="H5:I5"/>
    <mergeCell ref="J5:K5"/>
    <mergeCell ref="L4:O4"/>
    <mergeCell ref="L5:M5"/>
    <mergeCell ref="N5:O5"/>
    <mergeCell ref="P4:S4"/>
    <mergeCell ref="P5:Q5"/>
    <mergeCell ref="AJ5:AK5"/>
    <mergeCell ref="X4:AA4"/>
    <mergeCell ref="AB4:AE4"/>
    <mergeCell ref="AF4:AI4"/>
    <mergeCell ref="AH5:AI5"/>
    <mergeCell ref="AV4:AY4"/>
    <mergeCell ref="AN5:AO5"/>
    <mergeCell ref="A3:BU3"/>
    <mergeCell ref="A4:A6"/>
    <mergeCell ref="C4:C6"/>
    <mergeCell ref="BP5:BQ5"/>
    <mergeCell ref="BR5:BS5"/>
    <mergeCell ref="AN4:AQ4"/>
    <mergeCell ref="AR4:AU4"/>
    <mergeCell ref="D4:G4"/>
    <mergeCell ref="D5:E5"/>
    <mergeCell ref="F5:G5"/>
    <mergeCell ref="T4:W4"/>
    <mergeCell ref="T5:U5"/>
    <mergeCell ref="V5:W5"/>
    <mergeCell ref="R5:S5"/>
    <mergeCell ref="AJ4:AM4"/>
    <mergeCell ref="BT4:BU4"/>
    <mergeCell ref="AX5:AY5"/>
    <mergeCell ref="AL5:AM5"/>
    <mergeCell ref="AZ4:BC4"/>
    <mergeCell ref="X5:Y5"/>
    <mergeCell ref="Z5:AA5"/>
    <mergeCell ref="AB5:AC5"/>
    <mergeCell ref="AD5:AE5"/>
    <mergeCell ref="AF5:AG5"/>
    <mergeCell ref="DF5:DG5"/>
    <mergeCell ref="DH5:DI5"/>
    <mergeCell ref="DP5:DQ5"/>
    <mergeCell ref="DR5:DS5"/>
    <mergeCell ref="DT5:DU5"/>
    <mergeCell ref="DV5:DW5"/>
    <mergeCell ref="DX5:DY5"/>
    <mergeCell ref="DJ5:DK5"/>
    <mergeCell ref="DL5:DM5"/>
    <mergeCell ref="DN5:DO5"/>
    <mergeCell ref="DB5:DC5"/>
    <mergeCell ref="DD5:DE5"/>
    <mergeCell ref="EN4:EQ4"/>
    <mergeCell ref="ER4:EU4"/>
    <mergeCell ref="EN5:EO5"/>
    <mergeCell ref="EP5:EQ5"/>
    <mergeCell ref="ER5:ES5"/>
    <mergeCell ref="ET5:EU5"/>
    <mergeCell ref="ED4:EG4"/>
    <mergeCell ref="EH4:EK4"/>
    <mergeCell ref="EL4:EM4"/>
    <mergeCell ref="EJ5:EK5"/>
    <mergeCell ref="EL5:EM5"/>
    <mergeCell ref="EH5:EI5"/>
    <mergeCell ref="DZ5:EA5"/>
    <mergeCell ref="EB5:EC5"/>
    <mergeCell ref="DF4:DI4"/>
    <mergeCell ref="ED5:EE5"/>
    <mergeCell ref="EF5:EG5"/>
    <mergeCell ref="DJ4:DM4"/>
    <mergeCell ref="DN4:DQ4"/>
    <mergeCell ref="DR4:DU4"/>
    <mergeCell ref="DV4:DY4"/>
    <mergeCell ref="DZ4:EC4"/>
    <mergeCell ref="FL5:FM5"/>
    <mergeCell ref="FN5:FO5"/>
    <mergeCell ref="EV5:EW5"/>
    <mergeCell ref="EX5:EY5"/>
    <mergeCell ref="EZ5:FA5"/>
    <mergeCell ref="FB5:FC5"/>
    <mergeCell ref="FD5:FE5"/>
    <mergeCell ref="FH5:FI5"/>
    <mergeCell ref="FJ5:FK5"/>
    <mergeCell ref="GZ4:HA4"/>
    <mergeCell ref="FP4:FS4"/>
    <mergeCell ref="FT4:FW4"/>
    <mergeCell ref="FX4:GA4"/>
    <mergeCell ref="GB4:GE4"/>
    <mergeCell ref="GF4:GI4"/>
    <mergeCell ref="GJ4:GM4"/>
    <mergeCell ref="GN4:GQ4"/>
    <mergeCell ref="EV4:EY4"/>
    <mergeCell ref="EZ4:FC4"/>
    <mergeCell ref="FD4:FG4"/>
    <mergeCell ref="FH4:FK4"/>
    <mergeCell ref="FL4:FO4"/>
    <mergeCell ref="GT5:GU5"/>
    <mergeCell ref="GV5:GW5"/>
    <mergeCell ref="GX5:GY5"/>
    <mergeCell ref="GZ5:HA5"/>
    <mergeCell ref="A1:HA1"/>
    <mergeCell ref="A2:HA2"/>
    <mergeCell ref="GJ5:GK5"/>
    <mergeCell ref="GL5:GM5"/>
    <mergeCell ref="GN5:GO5"/>
    <mergeCell ref="GP5:GQ5"/>
    <mergeCell ref="GR5:GS5"/>
    <mergeCell ref="FZ5:GA5"/>
    <mergeCell ref="GB5:GC5"/>
    <mergeCell ref="GD5:GE5"/>
    <mergeCell ref="GF5:GG5"/>
    <mergeCell ref="GH5:GI5"/>
    <mergeCell ref="FP5:FQ5"/>
    <mergeCell ref="FR5:FS5"/>
    <mergeCell ref="FT5:FU5"/>
    <mergeCell ref="FV5:FW5"/>
    <mergeCell ref="FX5:FY5"/>
    <mergeCell ref="FF5:FG5"/>
    <mergeCell ref="GR4:GU4"/>
    <mergeCell ref="GV4:G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2:U52"/>
  <sheetViews>
    <sheetView zoomScaleNormal="100" workbookViewId="0">
      <selection activeCell="B20" sqref="B20"/>
    </sheetView>
  </sheetViews>
  <sheetFormatPr defaultColWidth="19.7109375" defaultRowHeight="15"/>
  <cols>
    <col min="1" max="5" width="10.7109375" style="2" customWidth="1"/>
    <col min="6" max="6" width="24.28515625" style="2" customWidth="1"/>
    <col min="7" max="16384" width="19.7109375" style="2"/>
  </cols>
  <sheetData>
    <row r="2" spans="1:21">
      <c r="G2" s="1"/>
      <c r="H2" s="1"/>
      <c r="I2" s="1"/>
      <c r="J2" s="1"/>
      <c r="K2" s="1"/>
      <c r="L2" s="1"/>
    </row>
    <row r="3" spans="1:21">
      <c r="B3" s="1"/>
      <c r="C3" s="1"/>
      <c r="D3" s="1"/>
      <c r="E3" s="3"/>
      <c r="F3" s="205"/>
      <c r="G3" s="205" t="s">
        <v>193</v>
      </c>
      <c r="H3" s="205"/>
      <c r="I3" s="205" t="s">
        <v>183</v>
      </c>
      <c r="J3" s="205"/>
      <c r="K3" s="205" t="s">
        <v>194</v>
      </c>
      <c r="L3" s="205"/>
      <c r="M3" s="205" t="s">
        <v>195</v>
      </c>
      <c r="N3" s="205"/>
      <c r="Q3" s="205" t="s">
        <v>183</v>
      </c>
      <c r="R3" s="205"/>
      <c r="T3" s="205" t="s">
        <v>196</v>
      </c>
      <c r="U3" s="205"/>
    </row>
    <row r="4" spans="1:21">
      <c r="B4" s="1"/>
      <c r="C4" s="1"/>
      <c r="D4" s="1"/>
      <c r="E4" s="3"/>
      <c r="F4" s="205"/>
      <c r="G4" s="109" t="s">
        <v>11</v>
      </c>
      <c r="H4" s="109" t="s">
        <v>12</v>
      </c>
      <c r="I4" s="4" t="s">
        <v>11</v>
      </c>
      <c r="J4" s="4" t="s">
        <v>12</v>
      </c>
      <c r="K4" s="4" t="s">
        <v>11</v>
      </c>
      <c r="L4" s="4" t="s">
        <v>12</v>
      </c>
      <c r="M4" s="4" t="s">
        <v>11</v>
      </c>
      <c r="N4" s="4" t="s">
        <v>12</v>
      </c>
      <c r="Q4" s="107" t="s">
        <v>11</v>
      </c>
      <c r="R4" s="107" t="s">
        <v>12</v>
      </c>
      <c r="T4" s="108" t="s">
        <v>11</v>
      </c>
      <c r="U4" s="108" t="s">
        <v>12</v>
      </c>
    </row>
    <row r="5" spans="1:21">
      <c r="B5" s="1"/>
      <c r="C5" s="1"/>
      <c r="D5" s="1"/>
      <c r="E5" s="3"/>
      <c r="F5" s="5" t="s">
        <v>10</v>
      </c>
      <c r="G5" s="5" t="e">
        <f>SUM(G7:G12)</f>
        <v>#REF!</v>
      </c>
      <c r="H5" s="5" t="e">
        <f>SUM(H7:H12)</f>
        <v>#REF!</v>
      </c>
      <c r="I5" s="5" t="e">
        <f t="shared" ref="I5:L5" si="0">SUM(I7:I12)</f>
        <v>#REF!</v>
      </c>
      <c r="J5" s="5" t="e">
        <f t="shared" si="0"/>
        <v>#REF!</v>
      </c>
      <c r="K5" s="5" t="e">
        <f>SUM(K7:K12)</f>
        <v>#REF!</v>
      </c>
      <c r="L5" s="5" t="e">
        <f t="shared" si="0"/>
        <v>#REF!</v>
      </c>
      <c r="M5" s="6" t="e">
        <f>I5/G5</f>
        <v>#REF!</v>
      </c>
      <c r="N5" s="6" t="e">
        <f>J5/H5</f>
        <v>#REF!</v>
      </c>
      <c r="Q5" s="5" t="e">
        <f>SUM(Q7:Q12)</f>
        <v>#REF!</v>
      </c>
      <c r="R5" s="5">
        <f>SUM(R7:R12)</f>
        <v>0</v>
      </c>
      <c r="T5" s="5"/>
      <c r="U5" s="5">
        <v>0</v>
      </c>
    </row>
    <row r="6" spans="1:21">
      <c r="B6" s="1"/>
      <c r="C6" s="1"/>
      <c r="D6" s="1"/>
      <c r="E6" s="3"/>
      <c r="F6" s="7"/>
      <c r="G6" s="8"/>
      <c r="H6" s="8"/>
      <c r="I6" s="8"/>
      <c r="J6" s="8"/>
      <c r="K6" s="8"/>
      <c r="L6" s="8"/>
      <c r="M6" s="8"/>
      <c r="N6" s="9"/>
      <c r="Q6" s="8"/>
      <c r="R6" s="8"/>
      <c r="T6" s="8"/>
      <c r="U6" s="8"/>
    </row>
    <row r="7" spans="1:21">
      <c r="A7" s="2">
        <v>1</v>
      </c>
      <c r="B7" s="1">
        <v>2</v>
      </c>
      <c r="C7" s="1">
        <v>3</v>
      </c>
      <c r="D7" s="1">
        <v>4</v>
      </c>
      <c r="E7" s="1">
        <v>5</v>
      </c>
      <c r="F7" s="10" t="s">
        <v>27</v>
      </c>
      <c r="G7" s="10" t="e">
        <f>'Ф1 (корр)'!#REF!</f>
        <v>#REF!</v>
      </c>
      <c r="H7" s="10" t="e">
        <f>'Ф1 (корр)'!#REF!</f>
        <v>#REF!</v>
      </c>
      <c r="I7" s="10" t="e">
        <f>Q7+T7</f>
        <v>#REF!</v>
      </c>
      <c r="J7" s="10" t="e">
        <f t="array" ref="J7">SUM(SUMIF(#REF!,$A7:$E7,#REF!))</f>
        <v>#REF!</v>
      </c>
      <c r="K7" s="10" t="e">
        <f t="shared" ref="K7:L12" si="1">I7-G7</f>
        <v>#REF!</v>
      </c>
      <c r="L7" s="10" t="e">
        <f t="shared" si="1"/>
        <v>#REF!</v>
      </c>
      <c r="M7" s="11" t="e">
        <f t="shared" ref="M7:N12" si="2">I7/G7</f>
        <v>#REF!</v>
      </c>
      <c r="N7" s="11" t="e">
        <f t="shared" si="2"/>
        <v>#REF!</v>
      </c>
      <c r="O7" s="1"/>
      <c r="P7" s="13"/>
      <c r="Q7" s="10" t="e">
        <f t="array" ref="Q7">SUM(SUMIF(#REF!,$A7:$E7,#REF!))</f>
        <v>#REF!</v>
      </c>
      <c r="R7" s="10"/>
      <c r="T7" s="10"/>
      <c r="U7" s="10"/>
    </row>
    <row r="8" spans="1:21">
      <c r="A8" s="2">
        <v>6</v>
      </c>
      <c r="B8" s="1">
        <v>7</v>
      </c>
      <c r="C8" s="1">
        <v>8</v>
      </c>
      <c r="D8" s="1">
        <v>9</v>
      </c>
      <c r="E8" s="1">
        <v>10</v>
      </c>
      <c r="F8" s="10" t="s">
        <v>39</v>
      </c>
      <c r="G8" s="10" t="e">
        <f>'Ф1 (корр)'!#REF!</f>
        <v>#REF!</v>
      </c>
      <c r="H8" s="10" t="e">
        <f>'Ф1 (корр)'!#REF!</f>
        <v>#REF!</v>
      </c>
      <c r="I8" s="10" t="e">
        <f t="shared" ref="I8:I12" si="3">Q8+T8</f>
        <v>#REF!</v>
      </c>
      <c r="J8" s="10" t="e">
        <f t="array" ref="J8">SUM(SUMIF(#REF!,$A8:$E8,#REF!))</f>
        <v>#REF!</v>
      </c>
      <c r="K8" s="10" t="e">
        <f t="shared" si="1"/>
        <v>#REF!</v>
      </c>
      <c r="L8" s="10" t="e">
        <f t="shared" si="1"/>
        <v>#REF!</v>
      </c>
      <c r="M8" s="11" t="e">
        <f t="shared" si="2"/>
        <v>#REF!</v>
      </c>
      <c r="N8" s="11" t="e">
        <f t="shared" si="2"/>
        <v>#REF!</v>
      </c>
      <c r="O8" s="1"/>
      <c r="P8" s="13"/>
      <c r="Q8" s="10" t="e">
        <f t="array" ref="Q8">SUM(SUMIF(#REF!,$A8:$E8,#REF!))</f>
        <v>#REF!</v>
      </c>
      <c r="R8" s="10"/>
      <c r="T8" s="10"/>
      <c r="U8" s="10"/>
    </row>
    <row r="9" spans="1:21">
      <c r="A9" s="2">
        <v>11</v>
      </c>
      <c r="B9" s="1">
        <v>12</v>
      </c>
      <c r="C9" s="1">
        <v>13</v>
      </c>
      <c r="D9" s="1">
        <v>14</v>
      </c>
      <c r="E9" s="1">
        <v>15</v>
      </c>
      <c r="F9" s="10" t="s">
        <v>47</v>
      </c>
      <c r="G9" s="10" t="e">
        <f>'Ф1 (корр)'!#REF!</f>
        <v>#REF!</v>
      </c>
      <c r="H9" s="10" t="e">
        <f>'Ф1 (корр)'!#REF!</f>
        <v>#REF!</v>
      </c>
      <c r="I9" s="10" t="e">
        <f>Q9+T9</f>
        <v>#REF!</v>
      </c>
      <c r="J9" s="10" t="e">
        <f t="array" ref="J9">SUM(SUMIF(#REF!,$A9:$E9,#REF!))</f>
        <v>#REF!</v>
      </c>
      <c r="K9" s="10" t="e">
        <f t="shared" si="1"/>
        <v>#REF!</v>
      </c>
      <c r="L9" s="10" t="e">
        <f t="shared" si="1"/>
        <v>#REF!</v>
      </c>
      <c r="M9" s="11" t="e">
        <f t="shared" si="2"/>
        <v>#REF!</v>
      </c>
      <c r="N9" s="11" t="e">
        <f t="shared" si="2"/>
        <v>#REF!</v>
      </c>
      <c r="O9" s="1"/>
      <c r="P9" s="13"/>
      <c r="Q9" s="10" t="e">
        <f t="array" ref="Q9">SUM(SUMIF(#REF!,$A9:$E9,#REF!))</f>
        <v>#REF!</v>
      </c>
      <c r="R9" s="10"/>
      <c r="T9" s="10"/>
      <c r="U9" s="10"/>
    </row>
    <row r="10" spans="1:21" ht="31.5">
      <c r="B10" s="1">
        <v>16</v>
      </c>
      <c r="C10" s="1">
        <v>17</v>
      </c>
      <c r="D10" s="1">
        <v>18</v>
      </c>
      <c r="E10" s="1">
        <v>19</v>
      </c>
      <c r="F10" s="10" t="s">
        <v>54</v>
      </c>
      <c r="G10" s="10" t="e">
        <f>'Ф1 (корр)'!#REF!</f>
        <v>#REF!</v>
      </c>
      <c r="H10" s="10" t="e">
        <f>'Ф1 (корр)'!#REF!</f>
        <v>#REF!</v>
      </c>
      <c r="I10" s="10" t="e">
        <f t="shared" si="3"/>
        <v>#REF!</v>
      </c>
      <c r="J10" s="10" t="e">
        <f t="array" ref="J10">SUM(SUMIF(#REF!,$A10:$E10,#REF!))</f>
        <v>#REF!</v>
      </c>
      <c r="K10" s="10" t="e">
        <f t="shared" si="1"/>
        <v>#REF!</v>
      </c>
      <c r="L10" s="10" t="e">
        <f t="shared" si="1"/>
        <v>#REF!</v>
      </c>
      <c r="M10" s="11" t="e">
        <f t="shared" si="2"/>
        <v>#REF!</v>
      </c>
      <c r="N10" s="11" t="e">
        <f t="shared" si="2"/>
        <v>#REF!</v>
      </c>
      <c r="O10" s="1"/>
      <c r="P10" s="13"/>
      <c r="Q10" s="10" t="e">
        <f t="array" ref="Q10">SUM(SUMIF(#REF!,$A10:$E10,#REF!))</f>
        <v>#REF!</v>
      </c>
      <c r="R10" s="10"/>
      <c r="T10" s="10"/>
      <c r="U10" s="10"/>
    </row>
    <row r="11" spans="1:21">
      <c r="B11" s="1"/>
      <c r="C11" s="1">
        <v>20</v>
      </c>
      <c r="D11" s="1">
        <v>21</v>
      </c>
      <c r="E11" s="3">
        <v>22</v>
      </c>
      <c r="F11" s="10" t="s">
        <v>66</v>
      </c>
      <c r="G11" s="10" t="e">
        <f>'Ф1 (корр)'!#REF!</f>
        <v>#REF!</v>
      </c>
      <c r="H11" s="10" t="e">
        <f>'Ф1 (корр)'!#REF!</f>
        <v>#REF!</v>
      </c>
      <c r="I11" s="10" t="e">
        <f t="shared" si="3"/>
        <v>#REF!</v>
      </c>
      <c r="J11" s="10" t="e">
        <f t="array" ref="J11">SUM(SUMIF(#REF!,$A11:$E11,#REF!))</f>
        <v>#REF!</v>
      </c>
      <c r="K11" s="10" t="e">
        <f t="shared" si="1"/>
        <v>#REF!</v>
      </c>
      <c r="L11" s="10" t="e">
        <f t="shared" si="1"/>
        <v>#REF!</v>
      </c>
      <c r="M11" s="11" t="e">
        <f t="shared" si="2"/>
        <v>#REF!</v>
      </c>
      <c r="N11" s="11" t="e">
        <f t="shared" si="2"/>
        <v>#REF!</v>
      </c>
      <c r="O11" s="1"/>
      <c r="P11" s="13"/>
      <c r="Q11" s="10" t="e">
        <f t="array" ref="Q11">SUM(SUMIF(#REF!,$A11:$E11,#REF!))</f>
        <v>#REF!</v>
      </c>
      <c r="R11" s="10"/>
      <c r="T11" s="10"/>
      <c r="U11" s="10"/>
    </row>
    <row r="12" spans="1:21">
      <c r="B12" s="1"/>
      <c r="C12" s="1"/>
      <c r="D12" s="1"/>
      <c r="E12" s="3">
        <v>23</v>
      </c>
      <c r="F12" s="10" t="s">
        <v>74</v>
      </c>
      <c r="G12" s="10" t="e">
        <f>'Ф1 (корр)'!#REF!</f>
        <v>#REF!</v>
      </c>
      <c r="H12" s="10" t="e">
        <f>'Ф1 (корр)'!#REF!</f>
        <v>#REF!</v>
      </c>
      <c r="I12" s="10" t="e">
        <f t="shared" si="3"/>
        <v>#REF!</v>
      </c>
      <c r="J12" s="10" t="e">
        <f t="array" ref="J12">SUM(SUMIF(#REF!,$A12:$E12,#REF!))</f>
        <v>#REF!</v>
      </c>
      <c r="K12" s="10" t="e">
        <f t="shared" si="1"/>
        <v>#REF!</v>
      </c>
      <c r="L12" s="10" t="e">
        <f t="shared" si="1"/>
        <v>#REF!</v>
      </c>
      <c r="M12" s="11" t="e">
        <f t="shared" si="2"/>
        <v>#REF!</v>
      </c>
      <c r="N12" s="11" t="e">
        <f t="shared" si="2"/>
        <v>#REF!</v>
      </c>
      <c r="O12" s="1"/>
      <c r="P12" s="13"/>
      <c r="Q12" s="10" t="e">
        <f t="array" ref="Q12">SUM(SUMIF(#REF!,$A12:$E12,#REF!))</f>
        <v>#REF!</v>
      </c>
      <c r="R12" s="10"/>
      <c r="T12" s="10"/>
      <c r="U12" s="10"/>
    </row>
    <row r="13" spans="1:21">
      <c r="B13" s="1"/>
      <c r="C13" s="1"/>
      <c r="D13" s="1"/>
      <c r="E13" s="1"/>
      <c r="F13" s="1"/>
      <c r="G13" s="1"/>
      <c r="H13" s="1"/>
      <c r="I13" s="1"/>
      <c r="J13" s="1"/>
      <c r="K13" s="1"/>
      <c r="L13" s="1"/>
      <c r="M13" s="1"/>
      <c r="N13" s="1"/>
      <c r="Q13" s="1"/>
      <c r="R13" s="1"/>
      <c r="T13" s="1"/>
      <c r="U13" s="1"/>
    </row>
    <row r="14" spans="1:21">
      <c r="B14" s="1"/>
      <c r="C14" s="1"/>
      <c r="D14" s="1"/>
      <c r="E14" s="1"/>
      <c r="F14" s="1"/>
      <c r="G14" s="1"/>
      <c r="H14" s="1"/>
      <c r="I14" s="1"/>
      <c r="J14" s="1"/>
      <c r="K14" s="1"/>
      <c r="L14" s="1"/>
      <c r="M14" s="1"/>
      <c r="N14" s="1"/>
      <c r="Q14" s="1"/>
      <c r="R14" s="1"/>
      <c r="T14" s="1"/>
      <c r="U14" s="1"/>
    </row>
    <row r="15" spans="1:21">
      <c r="B15" s="1"/>
      <c r="C15" s="1"/>
      <c r="D15" s="1"/>
      <c r="F15" s="205" t="s">
        <v>75</v>
      </c>
      <c r="G15" s="205" t="s">
        <v>193</v>
      </c>
      <c r="H15" s="205"/>
      <c r="I15" s="205" t="s">
        <v>183</v>
      </c>
      <c r="J15" s="205"/>
      <c r="K15" s="205" t="s">
        <v>194</v>
      </c>
      <c r="L15" s="205"/>
      <c r="M15" s="205" t="s">
        <v>195</v>
      </c>
      <c r="N15" s="205"/>
      <c r="Q15" s="205" t="s">
        <v>183</v>
      </c>
      <c r="R15" s="205"/>
      <c r="T15" s="205" t="s">
        <v>196</v>
      </c>
      <c r="U15" s="205"/>
    </row>
    <row r="16" spans="1:21">
      <c r="B16" s="1"/>
      <c r="C16" s="1"/>
      <c r="D16" s="1"/>
      <c r="F16" s="205"/>
      <c r="G16" s="109" t="s">
        <v>11</v>
      </c>
      <c r="H16" s="109" t="s">
        <v>12</v>
      </c>
      <c r="I16" s="12" t="s">
        <v>11</v>
      </c>
      <c r="J16" s="12" t="s">
        <v>12</v>
      </c>
      <c r="K16" s="12" t="s">
        <v>11</v>
      </c>
      <c r="L16" s="12" t="s">
        <v>12</v>
      </c>
      <c r="M16" s="12" t="s">
        <v>11</v>
      </c>
      <c r="N16" s="12" t="s">
        <v>12</v>
      </c>
      <c r="Q16" s="107" t="s">
        <v>11</v>
      </c>
      <c r="R16" s="107" t="s">
        <v>12</v>
      </c>
      <c r="T16" s="108" t="s">
        <v>11</v>
      </c>
      <c r="U16" s="108" t="s">
        <v>12</v>
      </c>
    </row>
    <row r="17" spans="2:21">
      <c r="B17" s="1"/>
      <c r="C17" s="1"/>
      <c r="D17" s="1"/>
      <c r="F17" s="5" t="s">
        <v>10</v>
      </c>
      <c r="G17" s="5" t="e">
        <f>SUM(G19:G26)</f>
        <v>#REF!</v>
      </c>
      <c r="H17" s="5" t="e">
        <f>SUM(H19:H26)</f>
        <v>#REF!</v>
      </c>
      <c r="I17" s="5" t="e">
        <f t="shared" ref="I17:J17" si="4">SUM(I19:I26)</f>
        <v>#REF!</v>
      </c>
      <c r="J17" s="5" t="e">
        <f t="shared" si="4"/>
        <v>#REF!</v>
      </c>
      <c r="K17" s="5" t="e">
        <f>SUM(K19:K24)</f>
        <v>#REF!</v>
      </c>
      <c r="L17" s="5" t="e">
        <f>SUM(L19:L24)</f>
        <v>#REF!</v>
      </c>
      <c r="M17" s="6" t="e">
        <f>I17/G17</f>
        <v>#REF!</v>
      </c>
      <c r="N17" s="6" t="e">
        <f>J17/H17</f>
        <v>#REF!</v>
      </c>
      <c r="Q17" s="5" t="e">
        <f>SUM(Q19:Q26)</f>
        <v>#REF!</v>
      </c>
      <c r="R17" s="5">
        <f>SUM(R19:R26)</f>
        <v>0</v>
      </c>
      <c r="T17" s="5"/>
      <c r="U17" s="5">
        <v>0</v>
      </c>
    </row>
    <row r="18" spans="2:21">
      <c r="B18" s="1"/>
      <c r="C18" s="1"/>
      <c r="D18" s="1"/>
      <c r="F18" s="7"/>
      <c r="G18" s="8"/>
      <c r="H18" s="8"/>
      <c r="I18" s="8"/>
      <c r="J18" s="8"/>
      <c r="K18" s="8"/>
      <c r="L18" s="8"/>
      <c r="M18" s="8"/>
      <c r="N18" s="9"/>
      <c r="Q18" s="8"/>
      <c r="R18" s="8"/>
      <c r="T18" s="8"/>
      <c r="U18" s="8"/>
    </row>
    <row r="19" spans="2:21">
      <c r="B19" s="1"/>
      <c r="C19" s="1"/>
      <c r="D19" s="1"/>
      <c r="E19" s="2">
        <v>1</v>
      </c>
      <c r="F19" s="10" t="s">
        <v>76</v>
      </c>
      <c r="G19" s="10" t="e">
        <f>SUMIF(#REF!,$E19,#REF!)</f>
        <v>#REF!</v>
      </c>
      <c r="H19" s="10" t="e">
        <f>SUMIF(#REF!,$E19,#REF!)</f>
        <v>#REF!</v>
      </c>
      <c r="I19" s="10" t="e">
        <f t="shared" ref="I19:I26" si="5">Q19+T19</f>
        <v>#REF!</v>
      </c>
      <c r="J19" s="10" t="e">
        <f>SUMIF(#REF!,$E19,#REF!)</f>
        <v>#REF!</v>
      </c>
      <c r="K19" s="10" t="e">
        <f t="shared" ref="K19:L26" si="6">I19-G19</f>
        <v>#REF!</v>
      </c>
      <c r="L19" s="10" t="e">
        <f t="shared" si="6"/>
        <v>#REF!</v>
      </c>
      <c r="M19" s="11" t="e">
        <f t="shared" ref="M19:N26" si="7">I19/G19</f>
        <v>#REF!</v>
      </c>
      <c r="N19" s="11" t="e">
        <f t="shared" si="7"/>
        <v>#REF!</v>
      </c>
      <c r="Q19" s="10" t="e">
        <f>SUMIF(#REF!,$E19,#REF!)</f>
        <v>#REF!</v>
      </c>
      <c r="R19" s="10"/>
      <c r="T19" s="10"/>
      <c r="U19" s="10"/>
    </row>
    <row r="20" spans="2:21" ht="21">
      <c r="B20" s="1"/>
      <c r="C20" s="1"/>
      <c r="D20" s="1"/>
      <c r="E20" s="2">
        <v>5</v>
      </c>
      <c r="F20" s="10" t="s">
        <v>77</v>
      </c>
      <c r="G20" s="10" t="e">
        <f>SUMIF(#REF!,$E20,#REF!)</f>
        <v>#REF!</v>
      </c>
      <c r="H20" s="10" t="e">
        <f>SUMIF(#REF!,$E20,#REF!)</f>
        <v>#REF!</v>
      </c>
      <c r="I20" s="10" t="e">
        <f t="shared" si="5"/>
        <v>#REF!</v>
      </c>
      <c r="J20" s="10" t="e">
        <f>SUMIF(#REF!,$E20,#REF!)</f>
        <v>#REF!</v>
      </c>
      <c r="K20" s="10" t="e">
        <f t="shared" si="6"/>
        <v>#REF!</v>
      </c>
      <c r="L20" s="10" t="e">
        <f t="shared" si="6"/>
        <v>#REF!</v>
      </c>
      <c r="M20" s="11" t="e">
        <f t="shared" si="7"/>
        <v>#REF!</v>
      </c>
      <c r="N20" s="11" t="e">
        <f t="shared" si="7"/>
        <v>#REF!</v>
      </c>
      <c r="Q20" s="10" t="e">
        <f>SUMIF(#REF!,$E20,#REF!)</f>
        <v>#REF!</v>
      </c>
      <c r="R20" s="10"/>
      <c r="T20" s="10"/>
      <c r="U20" s="10"/>
    </row>
    <row r="21" spans="2:21" ht="21">
      <c r="B21" s="1"/>
      <c r="C21" s="1"/>
      <c r="D21" s="1"/>
      <c r="E21" s="2">
        <v>2</v>
      </c>
      <c r="F21" s="10" t="s">
        <v>78</v>
      </c>
      <c r="G21" s="10" t="e">
        <f>SUMIF(#REF!,$E21,#REF!)</f>
        <v>#REF!</v>
      </c>
      <c r="H21" s="10" t="e">
        <f>SUMIF(#REF!,$E21,#REF!)</f>
        <v>#REF!</v>
      </c>
      <c r="I21" s="10" t="e">
        <f t="shared" si="5"/>
        <v>#REF!</v>
      </c>
      <c r="J21" s="10" t="e">
        <f>SUMIF(#REF!,$E21,#REF!)</f>
        <v>#REF!</v>
      </c>
      <c r="K21" s="10" t="e">
        <f t="shared" si="6"/>
        <v>#REF!</v>
      </c>
      <c r="L21" s="10" t="e">
        <f t="shared" si="6"/>
        <v>#REF!</v>
      </c>
      <c r="M21" s="11" t="e">
        <f t="shared" si="7"/>
        <v>#REF!</v>
      </c>
      <c r="N21" s="11" t="e">
        <f t="shared" si="7"/>
        <v>#REF!</v>
      </c>
      <c r="Q21" s="10" t="e">
        <f>SUMIF(#REF!,$E21,#REF!)</f>
        <v>#REF!</v>
      </c>
      <c r="R21" s="10"/>
      <c r="T21" s="10"/>
      <c r="U21" s="10"/>
    </row>
    <row r="22" spans="2:21">
      <c r="B22" s="1"/>
      <c r="C22" s="1"/>
      <c r="D22" s="1"/>
      <c r="E22" s="2">
        <v>3</v>
      </c>
      <c r="F22" s="10" t="s">
        <v>79</v>
      </c>
      <c r="G22" s="10" t="e">
        <f>SUMIF(#REF!,$E22,#REF!)</f>
        <v>#REF!</v>
      </c>
      <c r="H22" s="10" t="e">
        <f>SUMIF(#REF!,$E22,#REF!)</f>
        <v>#REF!</v>
      </c>
      <c r="I22" s="10" t="e">
        <f t="shared" si="5"/>
        <v>#REF!</v>
      </c>
      <c r="J22" s="10" t="e">
        <f>SUMIF(#REF!,$E22,#REF!)</f>
        <v>#REF!</v>
      </c>
      <c r="K22" s="10" t="e">
        <f t="shared" si="6"/>
        <v>#REF!</v>
      </c>
      <c r="L22" s="10" t="e">
        <f t="shared" si="6"/>
        <v>#REF!</v>
      </c>
      <c r="M22" s="11" t="e">
        <f t="shared" si="7"/>
        <v>#REF!</v>
      </c>
      <c r="N22" s="11" t="e">
        <f t="shared" si="7"/>
        <v>#REF!</v>
      </c>
      <c r="Q22" s="10" t="e">
        <f>SUMIF(#REF!,$E22,#REF!)</f>
        <v>#REF!</v>
      </c>
      <c r="R22" s="10"/>
      <c r="T22" s="10"/>
      <c r="U22" s="10"/>
    </row>
    <row r="23" spans="2:21">
      <c r="B23" s="1"/>
      <c r="C23" s="1"/>
      <c r="D23" s="1"/>
      <c r="E23" s="2">
        <v>6</v>
      </c>
      <c r="F23" s="10" t="s">
        <v>80</v>
      </c>
      <c r="G23" s="10" t="e">
        <f>SUMIF(#REF!,$E23,#REF!)</f>
        <v>#REF!</v>
      </c>
      <c r="H23" s="10" t="e">
        <f>SUMIF(#REF!,$E23,#REF!)</f>
        <v>#REF!</v>
      </c>
      <c r="I23" s="10" t="e">
        <f t="shared" si="5"/>
        <v>#REF!</v>
      </c>
      <c r="J23" s="10" t="e">
        <f>SUMIF(#REF!,$E23,#REF!)</f>
        <v>#REF!</v>
      </c>
      <c r="K23" s="10" t="e">
        <f t="shared" si="6"/>
        <v>#REF!</v>
      </c>
      <c r="L23" s="10" t="e">
        <f t="shared" si="6"/>
        <v>#REF!</v>
      </c>
      <c r="M23" s="11" t="e">
        <f t="shared" si="7"/>
        <v>#REF!</v>
      </c>
      <c r="N23" s="11" t="e">
        <f t="shared" si="7"/>
        <v>#REF!</v>
      </c>
      <c r="Q23" s="10" t="e">
        <f>SUMIF(#REF!,$E23,#REF!)</f>
        <v>#REF!</v>
      </c>
      <c r="R23" s="10"/>
      <c r="T23" s="10"/>
      <c r="U23" s="10"/>
    </row>
    <row r="24" spans="2:21">
      <c r="B24" s="1"/>
      <c r="C24" s="1"/>
      <c r="D24" s="1"/>
      <c r="E24" s="2">
        <v>4</v>
      </c>
      <c r="F24" s="10" t="s">
        <v>81</v>
      </c>
      <c r="G24" s="10" t="e">
        <f>SUMIF(#REF!,$E24,#REF!)</f>
        <v>#REF!</v>
      </c>
      <c r="H24" s="10" t="e">
        <f>SUMIF(#REF!,$E24,#REF!)</f>
        <v>#REF!</v>
      </c>
      <c r="I24" s="10" t="e">
        <f t="shared" si="5"/>
        <v>#REF!</v>
      </c>
      <c r="J24" s="10" t="e">
        <f>SUMIF(#REF!,$E24,#REF!)</f>
        <v>#REF!</v>
      </c>
      <c r="K24" s="10" t="e">
        <f t="shared" si="6"/>
        <v>#REF!</v>
      </c>
      <c r="L24" s="10" t="e">
        <f t="shared" si="6"/>
        <v>#REF!</v>
      </c>
      <c r="M24" s="11" t="e">
        <f t="shared" si="7"/>
        <v>#REF!</v>
      </c>
      <c r="N24" s="11" t="e">
        <f t="shared" si="7"/>
        <v>#REF!</v>
      </c>
      <c r="Q24" s="10" t="e">
        <f>SUMIF(#REF!,$E24,#REF!)</f>
        <v>#REF!</v>
      </c>
      <c r="R24" s="10"/>
      <c r="T24" s="10"/>
      <c r="U24" s="10"/>
    </row>
    <row r="25" spans="2:21" ht="21">
      <c r="B25" s="1"/>
      <c r="C25" s="1"/>
      <c r="D25" s="1"/>
      <c r="E25" s="2">
        <v>8</v>
      </c>
      <c r="F25" s="10" t="s">
        <v>82</v>
      </c>
      <c r="G25" s="10" t="e">
        <f>SUMIF(#REF!,$E25,#REF!)</f>
        <v>#REF!</v>
      </c>
      <c r="H25" s="10" t="e">
        <f>SUMIF(#REF!,$E25,#REF!)</f>
        <v>#REF!</v>
      </c>
      <c r="I25" s="10" t="e">
        <f t="shared" si="5"/>
        <v>#REF!</v>
      </c>
      <c r="J25" s="10" t="e">
        <f>SUMIF(#REF!,$E25,#REF!)</f>
        <v>#REF!</v>
      </c>
      <c r="K25" s="10" t="e">
        <f t="shared" si="6"/>
        <v>#REF!</v>
      </c>
      <c r="L25" s="10" t="e">
        <f t="shared" si="6"/>
        <v>#REF!</v>
      </c>
      <c r="M25" s="11" t="e">
        <f t="shared" si="7"/>
        <v>#REF!</v>
      </c>
      <c r="N25" s="11" t="e">
        <f t="shared" si="7"/>
        <v>#REF!</v>
      </c>
      <c r="Q25" s="10" t="e">
        <f>SUMIF(#REF!,$E25,#REF!)</f>
        <v>#REF!</v>
      </c>
      <c r="R25" s="10"/>
      <c r="T25" s="10"/>
      <c r="U25" s="10"/>
    </row>
    <row r="26" spans="2:21">
      <c r="B26" s="1"/>
      <c r="C26" s="1"/>
      <c r="D26" s="1"/>
      <c r="E26" s="2">
        <v>7</v>
      </c>
      <c r="F26" s="10" t="s">
        <v>74</v>
      </c>
      <c r="G26" s="10" t="e">
        <f>SUMIF(#REF!,$E26,#REF!)</f>
        <v>#REF!</v>
      </c>
      <c r="H26" s="10" t="e">
        <f>SUMIF(#REF!,$E26,#REF!)</f>
        <v>#REF!</v>
      </c>
      <c r="I26" s="10" t="e">
        <f t="shared" si="5"/>
        <v>#REF!</v>
      </c>
      <c r="J26" s="10" t="e">
        <f>SUMIF(#REF!,$E26,#REF!)</f>
        <v>#REF!</v>
      </c>
      <c r="K26" s="10" t="e">
        <f t="shared" si="6"/>
        <v>#REF!</v>
      </c>
      <c r="L26" s="10" t="e">
        <f t="shared" si="6"/>
        <v>#REF!</v>
      </c>
      <c r="M26" s="11" t="e">
        <f t="shared" si="7"/>
        <v>#REF!</v>
      </c>
      <c r="N26" s="11" t="e">
        <f t="shared" si="7"/>
        <v>#REF!</v>
      </c>
      <c r="Q26" s="10" t="e">
        <f>SUMIF(#REF!,$E26,#REF!)</f>
        <v>#REF!</v>
      </c>
      <c r="R26" s="10"/>
      <c r="T26" s="10"/>
      <c r="U26" s="10"/>
    </row>
    <row r="27" spans="2:21">
      <c r="B27" s="1"/>
      <c r="C27" s="1"/>
      <c r="D27" s="1"/>
    </row>
    <row r="28" spans="2:21">
      <c r="B28" s="1"/>
      <c r="C28" s="1"/>
      <c r="D28" s="1"/>
    </row>
    <row r="29" spans="2:21">
      <c r="B29" s="1"/>
      <c r="C29" s="1"/>
      <c r="D29" s="1"/>
      <c r="F29" s="205" t="s">
        <v>83</v>
      </c>
      <c r="G29" s="205" t="s">
        <v>193</v>
      </c>
      <c r="H29" s="205"/>
      <c r="I29" s="205" t="s">
        <v>183</v>
      </c>
      <c r="J29" s="205"/>
      <c r="K29" s="205" t="s">
        <v>194</v>
      </c>
      <c r="L29" s="205"/>
      <c r="M29" s="205" t="s">
        <v>195</v>
      </c>
      <c r="N29" s="205"/>
      <c r="Q29" s="205" t="s">
        <v>183</v>
      </c>
      <c r="R29" s="205"/>
      <c r="T29" s="205" t="s">
        <v>196</v>
      </c>
      <c r="U29" s="205"/>
    </row>
    <row r="30" spans="2:21">
      <c r="B30" s="1"/>
      <c r="C30" s="1"/>
      <c r="D30" s="1"/>
      <c r="F30" s="205"/>
      <c r="G30" s="109" t="s">
        <v>11</v>
      </c>
      <c r="H30" s="109" t="s">
        <v>12</v>
      </c>
      <c r="I30" s="12" t="s">
        <v>11</v>
      </c>
      <c r="J30" s="12" t="s">
        <v>12</v>
      </c>
      <c r="K30" s="12" t="s">
        <v>11</v>
      </c>
      <c r="L30" s="12" t="s">
        <v>12</v>
      </c>
      <c r="M30" s="12" t="s">
        <v>11</v>
      </c>
      <c r="N30" s="12" t="s">
        <v>12</v>
      </c>
      <c r="Q30" s="107" t="s">
        <v>11</v>
      </c>
      <c r="R30" s="107" t="s">
        <v>12</v>
      </c>
      <c r="T30" s="108" t="s">
        <v>11</v>
      </c>
      <c r="U30" s="108" t="s">
        <v>12</v>
      </c>
    </row>
    <row r="31" spans="2:21">
      <c r="B31" s="1"/>
      <c r="C31" s="1"/>
      <c r="D31" s="1"/>
      <c r="F31" s="5" t="s">
        <v>10</v>
      </c>
      <c r="G31" s="5" t="e">
        <f>SUM(G33:G41)</f>
        <v>#REF!</v>
      </c>
      <c r="H31" s="5" t="e">
        <f>SUM(H33:H41)</f>
        <v>#REF!</v>
      </c>
      <c r="I31" s="5" t="e">
        <f t="shared" ref="I31:J31" si="8">SUM(I33:I41)</f>
        <v>#REF!</v>
      </c>
      <c r="J31" s="5" t="e">
        <f t="shared" si="8"/>
        <v>#REF!</v>
      </c>
      <c r="K31" s="5" t="e">
        <f>SUM(K33:K38)</f>
        <v>#REF!</v>
      </c>
      <c r="L31" s="5" t="e">
        <f>SUM(L33:L38)</f>
        <v>#REF!</v>
      </c>
      <c r="M31" s="6" t="e">
        <f>I31/G31</f>
        <v>#REF!</v>
      </c>
      <c r="N31" s="6" t="e">
        <f>J31/H31</f>
        <v>#REF!</v>
      </c>
      <c r="Q31" s="5" t="e">
        <f>SUM(Q33:Q41)</f>
        <v>#REF!</v>
      </c>
      <c r="R31" s="5">
        <f>SUM(R33:R41)</f>
        <v>0</v>
      </c>
      <c r="T31" s="5"/>
      <c r="U31" s="5">
        <v>0</v>
      </c>
    </row>
    <row r="32" spans="2:21">
      <c r="B32" s="1"/>
      <c r="C32" s="1"/>
      <c r="D32" s="1"/>
      <c r="F32" s="7"/>
      <c r="G32" s="8"/>
      <c r="H32" s="8"/>
      <c r="I32" s="8"/>
      <c r="J32" s="8"/>
      <c r="K32" s="8"/>
      <c r="L32" s="8"/>
      <c r="M32" s="8"/>
      <c r="N32" s="9"/>
      <c r="Q32" s="8"/>
      <c r="R32" s="8"/>
      <c r="T32" s="8"/>
      <c r="U32" s="8"/>
    </row>
    <row r="33" spans="2:21">
      <c r="B33" s="1"/>
      <c r="C33" s="1"/>
      <c r="D33" s="1"/>
      <c r="E33" s="2">
        <v>1</v>
      </c>
      <c r="F33" s="10" t="s">
        <v>84</v>
      </c>
      <c r="G33" s="10" t="e">
        <f>SUMIF(#REF!,$E33,#REF!)</f>
        <v>#REF!</v>
      </c>
      <c r="H33" s="10" t="e">
        <f>SUMIF(#REF!,$E33,#REF!)</f>
        <v>#REF!</v>
      </c>
      <c r="I33" s="10" t="e">
        <f t="shared" ref="I33:I41" si="9">Q33+T33</f>
        <v>#REF!</v>
      </c>
      <c r="J33" s="10" t="e">
        <f>SUMIF(#REF!,$E33,#REF!)</f>
        <v>#REF!</v>
      </c>
      <c r="K33" s="10" t="e">
        <f t="shared" ref="K33:L35" si="10">I33-G33</f>
        <v>#REF!</v>
      </c>
      <c r="L33" s="10" t="e">
        <f t="shared" si="10"/>
        <v>#REF!</v>
      </c>
      <c r="M33" s="11" t="e">
        <f t="shared" ref="M33:M41" si="11">I33/G33</f>
        <v>#REF!</v>
      </c>
      <c r="N33" s="11" t="e">
        <f t="shared" ref="N33:N41" si="12">J33/H33</f>
        <v>#REF!</v>
      </c>
      <c r="Q33" s="10" t="e">
        <f>SUMIF(#REF!,$E33,#REF!)</f>
        <v>#REF!</v>
      </c>
      <c r="R33" s="10"/>
      <c r="T33" s="10"/>
      <c r="U33" s="10"/>
    </row>
    <row r="34" spans="2:21">
      <c r="B34" s="1"/>
      <c r="C34" s="1"/>
      <c r="D34" s="1"/>
      <c r="E34" s="2">
        <v>2</v>
      </c>
      <c r="F34" s="10" t="s">
        <v>45</v>
      </c>
      <c r="G34" s="10" t="e">
        <f>SUMIF(#REF!,$E34,#REF!)</f>
        <v>#REF!</v>
      </c>
      <c r="H34" s="10" t="e">
        <f>SUMIF(#REF!,$E34,#REF!)</f>
        <v>#REF!</v>
      </c>
      <c r="I34" s="10" t="e">
        <f t="shared" si="9"/>
        <v>#REF!</v>
      </c>
      <c r="J34" s="10" t="e">
        <f>SUMIF(#REF!,$E34,#REF!)</f>
        <v>#REF!</v>
      </c>
      <c r="K34" s="10" t="e">
        <f t="shared" si="10"/>
        <v>#REF!</v>
      </c>
      <c r="L34" s="10" t="e">
        <f t="shared" si="10"/>
        <v>#REF!</v>
      </c>
      <c r="M34" s="11" t="e">
        <f t="shared" si="11"/>
        <v>#REF!</v>
      </c>
      <c r="N34" s="11" t="e">
        <f t="shared" si="12"/>
        <v>#REF!</v>
      </c>
      <c r="Q34" s="10" t="e">
        <f>SUMIF(#REF!,$E34,#REF!)</f>
        <v>#REF!</v>
      </c>
      <c r="R34" s="10"/>
      <c r="T34" s="10"/>
      <c r="U34" s="10"/>
    </row>
    <row r="35" spans="2:21">
      <c r="B35" s="1"/>
      <c r="C35" s="1"/>
      <c r="D35" s="1"/>
      <c r="E35" s="2">
        <v>3</v>
      </c>
      <c r="F35" s="10" t="s">
        <v>85</v>
      </c>
      <c r="G35" s="10" t="e">
        <f>SUMIF(#REF!,$E35,#REF!)</f>
        <v>#REF!</v>
      </c>
      <c r="H35" s="10" t="e">
        <f>SUMIF(#REF!,$E35,#REF!)</f>
        <v>#REF!</v>
      </c>
      <c r="I35" s="10" t="e">
        <f t="shared" si="9"/>
        <v>#REF!</v>
      </c>
      <c r="J35" s="10" t="e">
        <f>SUMIF(#REF!,$E35,#REF!)</f>
        <v>#REF!</v>
      </c>
      <c r="K35" s="10" t="e">
        <f t="shared" si="10"/>
        <v>#REF!</v>
      </c>
      <c r="L35" s="10" t="e">
        <f t="shared" si="10"/>
        <v>#REF!</v>
      </c>
      <c r="M35" s="11" t="e">
        <f t="shared" si="11"/>
        <v>#REF!</v>
      </c>
      <c r="N35" s="11" t="e">
        <f t="shared" si="12"/>
        <v>#REF!</v>
      </c>
      <c r="Q35" s="10" t="e">
        <f>SUMIF(#REF!,$E35,#REF!)</f>
        <v>#REF!</v>
      </c>
      <c r="R35" s="10"/>
      <c r="T35" s="10"/>
      <c r="U35" s="10"/>
    </row>
    <row r="36" spans="2:21">
      <c r="B36" s="1"/>
      <c r="C36" s="1"/>
      <c r="D36" s="1"/>
      <c r="E36" s="2">
        <v>4</v>
      </c>
      <c r="F36" s="10" t="s">
        <v>86</v>
      </c>
      <c r="G36" s="10" t="e">
        <f>SUMIF(#REF!,$E36,#REF!)</f>
        <v>#REF!</v>
      </c>
      <c r="H36" s="10" t="e">
        <f>SUMIF(#REF!,$E36,#REF!)</f>
        <v>#REF!</v>
      </c>
      <c r="I36" s="10" t="e">
        <f t="shared" si="9"/>
        <v>#REF!</v>
      </c>
      <c r="J36" s="10" t="e">
        <f>SUMIF(#REF!,$E36,#REF!)</f>
        <v>#REF!</v>
      </c>
      <c r="K36" s="10" t="e">
        <f t="shared" ref="K36:K41" si="13">I36-G36</f>
        <v>#REF!</v>
      </c>
      <c r="L36" s="10" t="e">
        <f t="shared" ref="L36:L41" si="14">J36-H36</f>
        <v>#REF!</v>
      </c>
      <c r="M36" s="11" t="e">
        <f t="shared" si="11"/>
        <v>#REF!</v>
      </c>
      <c r="N36" s="11" t="e">
        <f t="shared" si="12"/>
        <v>#REF!</v>
      </c>
      <c r="Q36" s="10" t="e">
        <f>SUMIF(#REF!,$E36,#REF!)</f>
        <v>#REF!</v>
      </c>
      <c r="R36" s="10"/>
      <c r="T36" s="10"/>
      <c r="U36" s="10"/>
    </row>
    <row r="37" spans="2:21" ht="21">
      <c r="B37" s="1"/>
      <c r="C37" s="1"/>
      <c r="D37" s="1"/>
      <c r="E37" s="2">
        <v>5</v>
      </c>
      <c r="F37" s="10" t="s">
        <v>87</v>
      </c>
      <c r="G37" s="10" t="e">
        <f>SUMIF(#REF!,$E37,#REF!)</f>
        <v>#REF!</v>
      </c>
      <c r="H37" s="10" t="e">
        <f>SUMIF(#REF!,$E37,#REF!)</f>
        <v>#REF!</v>
      </c>
      <c r="I37" s="10" t="e">
        <f t="shared" si="9"/>
        <v>#REF!</v>
      </c>
      <c r="J37" s="10" t="e">
        <f>SUMIF(#REF!,$E37,#REF!)</f>
        <v>#REF!</v>
      </c>
      <c r="K37" s="10" t="e">
        <f t="shared" si="13"/>
        <v>#REF!</v>
      </c>
      <c r="L37" s="10" t="e">
        <f t="shared" si="14"/>
        <v>#REF!</v>
      </c>
      <c r="M37" s="11" t="e">
        <f t="shared" si="11"/>
        <v>#REF!</v>
      </c>
      <c r="N37" s="11" t="e">
        <f t="shared" si="12"/>
        <v>#REF!</v>
      </c>
      <c r="Q37" s="10" t="e">
        <f>SUMIF(#REF!,$E37,#REF!)</f>
        <v>#REF!</v>
      </c>
      <c r="R37" s="10"/>
      <c r="T37" s="10"/>
      <c r="U37" s="10"/>
    </row>
    <row r="38" spans="2:21">
      <c r="B38" s="1"/>
      <c r="C38" s="1"/>
      <c r="D38" s="1"/>
      <c r="E38" s="2">
        <v>6</v>
      </c>
      <c r="F38" s="10" t="s">
        <v>88</v>
      </c>
      <c r="G38" s="10" t="e">
        <f>SUMIF(#REF!,$E38,#REF!)</f>
        <v>#REF!</v>
      </c>
      <c r="H38" s="10" t="e">
        <f>SUMIF(#REF!,$E38,#REF!)</f>
        <v>#REF!</v>
      </c>
      <c r="I38" s="10" t="e">
        <f t="shared" si="9"/>
        <v>#REF!</v>
      </c>
      <c r="J38" s="10" t="e">
        <f>SUMIF(#REF!,$E38,#REF!)</f>
        <v>#REF!</v>
      </c>
      <c r="K38" s="10" t="e">
        <f t="shared" si="13"/>
        <v>#REF!</v>
      </c>
      <c r="L38" s="10" t="e">
        <f t="shared" si="14"/>
        <v>#REF!</v>
      </c>
      <c r="M38" s="11" t="e">
        <f t="shared" si="11"/>
        <v>#REF!</v>
      </c>
      <c r="N38" s="11" t="e">
        <f t="shared" si="12"/>
        <v>#REF!</v>
      </c>
      <c r="Q38" s="10" t="e">
        <f>SUMIF(#REF!,$E38,#REF!)</f>
        <v>#REF!</v>
      </c>
      <c r="R38" s="10"/>
      <c r="T38" s="10"/>
      <c r="U38" s="10"/>
    </row>
    <row r="39" spans="2:21">
      <c r="B39" s="1"/>
      <c r="C39" s="1"/>
      <c r="D39" s="1"/>
      <c r="E39" s="2">
        <v>7</v>
      </c>
      <c r="F39" s="10" t="s">
        <v>89</v>
      </c>
      <c r="G39" s="10" t="e">
        <f>SUMIF(#REF!,$E39,#REF!)</f>
        <v>#REF!</v>
      </c>
      <c r="H39" s="10" t="e">
        <f>SUMIF(#REF!,$E39,#REF!)</f>
        <v>#REF!</v>
      </c>
      <c r="I39" s="10" t="e">
        <f t="shared" si="9"/>
        <v>#REF!</v>
      </c>
      <c r="J39" s="10" t="e">
        <f>SUMIF(#REF!,$E39,#REF!)</f>
        <v>#REF!</v>
      </c>
      <c r="K39" s="10" t="e">
        <f t="shared" si="13"/>
        <v>#REF!</v>
      </c>
      <c r="L39" s="10" t="e">
        <f t="shared" si="14"/>
        <v>#REF!</v>
      </c>
      <c r="M39" s="11" t="e">
        <f t="shared" si="11"/>
        <v>#REF!</v>
      </c>
      <c r="N39" s="11" t="e">
        <f t="shared" si="12"/>
        <v>#REF!</v>
      </c>
      <c r="Q39" s="10" t="e">
        <f>SUMIF(#REF!,$E39,#REF!)</f>
        <v>#REF!</v>
      </c>
      <c r="R39" s="10"/>
      <c r="T39" s="10"/>
      <c r="U39" s="10"/>
    </row>
    <row r="40" spans="2:21">
      <c r="B40" s="1"/>
      <c r="C40" s="1"/>
      <c r="D40" s="1"/>
      <c r="E40" s="2">
        <v>8</v>
      </c>
      <c r="F40" s="10" t="s">
        <v>90</v>
      </c>
      <c r="G40" s="10" t="e">
        <f>SUMIF(#REF!,$E40,#REF!)</f>
        <v>#REF!</v>
      </c>
      <c r="H40" s="10" t="e">
        <f>SUMIF(#REF!,$E40,#REF!)</f>
        <v>#REF!</v>
      </c>
      <c r="I40" s="10" t="e">
        <f t="shared" si="9"/>
        <v>#REF!</v>
      </c>
      <c r="J40" s="10" t="e">
        <f>SUMIF(#REF!,$E40,#REF!)</f>
        <v>#REF!</v>
      </c>
      <c r="K40" s="10" t="e">
        <f t="shared" si="13"/>
        <v>#REF!</v>
      </c>
      <c r="L40" s="10" t="e">
        <f t="shared" si="14"/>
        <v>#REF!</v>
      </c>
      <c r="M40" s="11" t="e">
        <f t="shared" si="11"/>
        <v>#REF!</v>
      </c>
      <c r="N40" s="11" t="e">
        <f t="shared" si="12"/>
        <v>#REF!</v>
      </c>
      <c r="Q40" s="10" t="e">
        <f>SUMIF(#REF!,$E40,#REF!)</f>
        <v>#REF!</v>
      </c>
      <c r="R40" s="10"/>
      <c r="T40" s="10"/>
      <c r="U40" s="10"/>
    </row>
    <row r="41" spans="2:21" ht="21">
      <c r="B41" s="1"/>
      <c r="C41" s="1"/>
      <c r="D41" s="1"/>
      <c r="E41" s="2">
        <v>9</v>
      </c>
      <c r="F41" s="10" t="s">
        <v>91</v>
      </c>
      <c r="G41" s="10" t="e">
        <f>SUMIF(#REF!,$E41,#REF!)</f>
        <v>#REF!</v>
      </c>
      <c r="H41" s="10" t="e">
        <f>SUMIF(#REF!,$E41,#REF!)</f>
        <v>#REF!</v>
      </c>
      <c r="I41" s="10" t="e">
        <f t="shared" si="9"/>
        <v>#REF!</v>
      </c>
      <c r="J41" s="10" t="e">
        <f>SUMIF(#REF!,$E41,#REF!)</f>
        <v>#REF!</v>
      </c>
      <c r="K41" s="10" t="e">
        <f t="shared" si="13"/>
        <v>#REF!</v>
      </c>
      <c r="L41" s="10" t="e">
        <f t="shared" si="14"/>
        <v>#REF!</v>
      </c>
      <c r="M41" s="11" t="e">
        <f t="shared" si="11"/>
        <v>#REF!</v>
      </c>
      <c r="N41" s="11" t="e">
        <f t="shared" si="12"/>
        <v>#REF!</v>
      </c>
      <c r="Q41" s="10" t="e">
        <f>SUMIF(#REF!,$E41,#REF!)</f>
        <v>#REF!</v>
      </c>
      <c r="R41" s="10"/>
      <c r="T41" s="10"/>
      <c r="U41" s="10"/>
    </row>
    <row r="42" spans="2:21">
      <c r="B42" s="1"/>
      <c r="C42" s="1"/>
      <c r="D42" s="1"/>
    </row>
    <row r="43" spans="2:21">
      <c r="B43" s="1"/>
      <c r="C43" s="1"/>
      <c r="D43" s="1"/>
    </row>
    <row r="49" spans="6:6">
      <c r="F49" s="1"/>
    </row>
    <row r="50" spans="6:6">
      <c r="F50" s="1"/>
    </row>
    <row r="51" spans="6:6">
      <c r="F51" s="1"/>
    </row>
    <row r="52" spans="6:6">
      <c r="F52" s="1"/>
    </row>
  </sheetData>
  <mergeCells count="21">
    <mergeCell ref="T3:U3"/>
    <mergeCell ref="T15:U15"/>
    <mergeCell ref="Q3:R3"/>
    <mergeCell ref="Q15:R15"/>
    <mergeCell ref="Q29:R29"/>
    <mergeCell ref="T29:U29"/>
    <mergeCell ref="M3:N3"/>
    <mergeCell ref="K29:L29"/>
    <mergeCell ref="M29:N29"/>
    <mergeCell ref="M15:N15"/>
    <mergeCell ref="F3:F4"/>
    <mergeCell ref="G3:H3"/>
    <mergeCell ref="I3:J3"/>
    <mergeCell ref="F15:F16"/>
    <mergeCell ref="G15:H15"/>
    <mergeCell ref="I15:J15"/>
    <mergeCell ref="K15:L15"/>
    <mergeCell ref="F29:F30"/>
    <mergeCell ref="G29:H29"/>
    <mergeCell ref="I29:J29"/>
    <mergeCell ref="K3:L3"/>
  </mergeCells>
  <pageMargins left="0.11811023622047245" right="0.11811023622047245"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Z87"/>
  <sheetViews>
    <sheetView topLeftCell="A19" zoomScale="90" zoomScaleNormal="90" workbookViewId="0">
      <selection activeCell="C87" sqref="C87"/>
    </sheetView>
  </sheetViews>
  <sheetFormatPr defaultColWidth="9.140625" defaultRowHeight="12.75"/>
  <cols>
    <col min="1" max="1" width="12.28515625" style="16" customWidth="1"/>
    <col min="2" max="2" width="44.85546875" style="16" customWidth="1"/>
    <col min="3" max="3" width="15.85546875" style="16" customWidth="1"/>
    <col min="4" max="4" width="17.28515625" style="16" customWidth="1"/>
    <col min="5" max="6" width="13.140625" style="16" customWidth="1"/>
    <col min="7" max="8" width="15.85546875" style="16" customWidth="1"/>
    <col min="9" max="10" width="13.140625" style="16" customWidth="1"/>
    <col min="11" max="11" width="14.7109375" style="16" customWidth="1"/>
    <col min="12" max="12" width="14.140625" style="16" customWidth="1"/>
    <col min="13" max="14" width="13.140625" style="16" customWidth="1"/>
    <col min="15" max="15" width="15.140625" style="16" customWidth="1"/>
    <col min="16" max="18" width="13.140625" style="16" customWidth="1"/>
    <col min="19" max="19" width="15" style="16" customWidth="1"/>
    <col min="20" max="28" width="0" style="16" hidden="1" customWidth="1"/>
    <col min="29" max="16384" width="9.140625" style="16"/>
  </cols>
  <sheetData>
    <row r="1" spans="1:19">
      <c r="A1" s="14"/>
      <c r="B1" s="15"/>
      <c r="C1" s="15"/>
      <c r="D1" s="15"/>
      <c r="E1" s="15"/>
      <c r="F1" s="15"/>
      <c r="H1" s="15"/>
      <c r="I1" s="15"/>
      <c r="J1" s="15"/>
      <c r="K1" s="15"/>
      <c r="L1" s="15"/>
      <c r="M1" s="15"/>
      <c r="N1" s="15"/>
      <c r="O1" s="15"/>
      <c r="P1" s="66" t="s">
        <v>94</v>
      </c>
      <c r="R1" s="15"/>
      <c r="S1" s="15"/>
    </row>
    <row r="2" spans="1:19">
      <c r="A2" s="14"/>
      <c r="B2" s="15"/>
      <c r="C2" s="15"/>
      <c r="D2" s="15"/>
      <c r="E2" s="15"/>
      <c r="F2" s="15"/>
      <c r="H2" s="15"/>
      <c r="I2" s="15"/>
      <c r="J2" s="15"/>
      <c r="K2" s="15"/>
      <c r="L2" s="15"/>
      <c r="M2" s="15"/>
      <c r="N2" s="15"/>
      <c r="O2" s="15"/>
      <c r="P2" s="67" t="s">
        <v>172</v>
      </c>
      <c r="R2" s="15"/>
      <c r="S2" s="15"/>
    </row>
    <row r="3" spans="1:19">
      <c r="A3" s="14"/>
      <c r="B3" s="15"/>
      <c r="C3" s="15"/>
      <c r="D3" s="15"/>
      <c r="E3" s="15"/>
      <c r="F3" s="15"/>
      <c r="H3" s="15"/>
      <c r="I3" s="15"/>
      <c r="J3" s="15"/>
      <c r="K3" s="15"/>
      <c r="L3" s="15"/>
      <c r="M3" s="15"/>
      <c r="N3" s="15"/>
      <c r="O3" s="15"/>
      <c r="P3" s="67" t="s">
        <v>173</v>
      </c>
      <c r="R3" s="15"/>
      <c r="S3" s="15"/>
    </row>
    <row r="4" spans="1:19">
      <c r="A4" s="14"/>
      <c r="B4" s="15"/>
      <c r="C4" s="15"/>
      <c r="D4" s="15"/>
      <c r="E4" s="15"/>
      <c r="F4" s="15"/>
      <c r="H4" s="15"/>
      <c r="I4" s="15"/>
      <c r="J4" s="15"/>
      <c r="K4" s="15"/>
      <c r="L4" s="15"/>
      <c r="M4" s="15"/>
      <c r="N4" s="15"/>
      <c r="O4" s="15"/>
      <c r="P4" s="67" t="s">
        <v>174</v>
      </c>
      <c r="R4" s="15"/>
      <c r="S4" s="15"/>
    </row>
    <row r="5" spans="1:19">
      <c r="A5" s="14"/>
      <c r="B5" s="15"/>
      <c r="C5" s="15"/>
      <c r="D5" s="15"/>
      <c r="E5" s="15"/>
      <c r="F5" s="15"/>
      <c r="H5" s="15"/>
      <c r="I5" s="15"/>
      <c r="J5" s="15"/>
      <c r="K5" s="15"/>
      <c r="L5" s="15"/>
      <c r="M5" s="15"/>
      <c r="N5" s="15"/>
      <c r="O5" s="15"/>
      <c r="P5" s="67" t="s">
        <v>175</v>
      </c>
      <c r="R5" s="15"/>
      <c r="S5" s="15"/>
    </row>
    <row r="6" spans="1:19">
      <c r="A6" s="14"/>
      <c r="B6" s="15"/>
      <c r="C6" s="15"/>
      <c r="D6" s="15"/>
      <c r="E6" s="15"/>
      <c r="F6" s="15"/>
      <c r="H6" s="15"/>
      <c r="I6" s="15"/>
      <c r="J6" s="15"/>
      <c r="K6" s="15"/>
      <c r="L6" s="15"/>
      <c r="M6" s="15"/>
      <c r="N6" s="15"/>
      <c r="O6" s="15"/>
      <c r="P6" s="17"/>
      <c r="R6" s="15"/>
      <c r="S6" s="15"/>
    </row>
    <row r="7" spans="1:19" ht="15.75">
      <c r="A7" s="14"/>
      <c r="B7" s="15"/>
      <c r="C7" s="15"/>
      <c r="D7" s="15"/>
      <c r="E7" s="15"/>
      <c r="F7" s="15"/>
      <c r="H7" s="15"/>
      <c r="I7" s="15"/>
      <c r="J7" s="15"/>
      <c r="K7" s="15"/>
      <c r="L7" s="15"/>
      <c r="M7" s="15"/>
      <c r="N7" s="15"/>
      <c r="O7" s="15"/>
      <c r="P7" s="68" t="s">
        <v>172</v>
      </c>
      <c r="R7" s="15"/>
      <c r="S7" s="15"/>
    </row>
    <row r="8" spans="1:19" ht="15.75">
      <c r="A8" s="14"/>
      <c r="B8" s="15"/>
      <c r="C8" s="15"/>
      <c r="D8" s="15"/>
      <c r="E8" s="15"/>
      <c r="F8" s="15"/>
      <c r="H8" s="15"/>
      <c r="I8" s="15"/>
      <c r="J8" s="15"/>
      <c r="K8" s="15"/>
      <c r="L8" s="15"/>
      <c r="M8" s="15"/>
      <c r="N8" s="15"/>
      <c r="O8" s="15"/>
      <c r="P8" s="69" t="s">
        <v>176</v>
      </c>
      <c r="R8" s="15"/>
      <c r="S8" s="15"/>
    </row>
    <row r="9" spans="1:19" ht="15.75">
      <c r="A9" s="14"/>
      <c r="B9" s="15"/>
      <c r="C9" s="15"/>
      <c r="D9" s="15"/>
      <c r="E9" s="15"/>
      <c r="F9" s="15"/>
      <c r="H9" s="15"/>
      <c r="I9" s="15"/>
      <c r="J9" s="15"/>
      <c r="K9" s="15"/>
      <c r="L9" s="15"/>
      <c r="M9" s="15"/>
      <c r="N9" s="15"/>
      <c r="O9" s="15"/>
      <c r="P9" s="69" t="s">
        <v>174</v>
      </c>
      <c r="R9" s="15"/>
      <c r="S9" s="15"/>
    </row>
    <row r="10" spans="1:19" ht="15.75">
      <c r="A10" s="14"/>
      <c r="B10" s="15"/>
      <c r="C10" s="15"/>
      <c r="D10" s="15"/>
      <c r="E10" s="15"/>
      <c r="F10" s="15"/>
      <c r="H10" s="15"/>
      <c r="I10" s="15"/>
      <c r="J10" s="15"/>
      <c r="K10" s="15"/>
      <c r="L10" s="15"/>
      <c r="M10" s="15"/>
      <c r="N10" s="15"/>
      <c r="O10" s="15"/>
      <c r="P10" s="69" t="s">
        <v>177</v>
      </c>
      <c r="R10" s="15"/>
      <c r="S10" s="15"/>
    </row>
    <row r="11" spans="1:19" ht="15.75">
      <c r="A11" s="14"/>
      <c r="B11" s="15"/>
      <c r="C11" s="15"/>
      <c r="D11" s="15"/>
      <c r="E11" s="15"/>
      <c r="F11" s="15"/>
      <c r="H11" s="15"/>
      <c r="I11" s="15"/>
      <c r="J11" s="15"/>
      <c r="K11" s="15"/>
      <c r="L11" s="15"/>
      <c r="M11" s="15"/>
      <c r="N11" s="15"/>
      <c r="O11" s="15"/>
      <c r="P11" s="69" t="s">
        <v>178</v>
      </c>
      <c r="R11" s="15"/>
      <c r="S11" s="15"/>
    </row>
    <row r="12" spans="1:19" ht="15.75">
      <c r="A12" s="14"/>
      <c r="B12" s="15"/>
      <c r="C12" s="15"/>
      <c r="D12" s="15"/>
      <c r="E12" s="15"/>
      <c r="F12" s="15"/>
      <c r="G12" s="69"/>
      <c r="H12" s="15"/>
      <c r="I12" s="15"/>
      <c r="J12" s="15"/>
      <c r="K12" s="15"/>
      <c r="L12" s="15"/>
      <c r="M12" s="15"/>
      <c r="N12" s="15"/>
      <c r="O12" s="15"/>
      <c r="P12" s="15"/>
      <c r="Q12" s="15"/>
      <c r="R12" s="15"/>
      <c r="S12" s="15"/>
    </row>
    <row r="13" spans="1:19" ht="15.75">
      <c r="A13" s="14"/>
      <c r="B13" s="15"/>
      <c r="C13" s="15"/>
      <c r="D13" s="15"/>
      <c r="E13" s="15"/>
      <c r="F13" s="15"/>
      <c r="G13" s="69"/>
      <c r="H13" s="15"/>
      <c r="I13" s="15"/>
      <c r="J13" s="15"/>
      <c r="K13" s="15"/>
      <c r="L13" s="15"/>
      <c r="M13" s="15"/>
      <c r="N13" s="15"/>
      <c r="O13" s="15"/>
      <c r="P13" s="15"/>
      <c r="Q13" s="15"/>
      <c r="R13" s="15"/>
      <c r="S13" s="15"/>
    </row>
    <row r="14" spans="1:19" ht="15.75">
      <c r="A14" s="206" t="s">
        <v>197</v>
      </c>
      <c r="B14" s="206"/>
      <c r="C14" s="206"/>
      <c r="D14" s="206"/>
      <c r="E14" s="206"/>
      <c r="F14" s="206"/>
      <c r="G14" s="206"/>
      <c r="H14" s="206"/>
      <c r="I14" s="206"/>
      <c r="J14" s="206"/>
      <c r="K14" s="206"/>
      <c r="L14" s="206"/>
      <c r="M14" s="206"/>
      <c r="N14" s="206"/>
      <c r="O14" s="206"/>
      <c r="P14" s="206"/>
      <c r="Q14" s="206"/>
      <c r="R14" s="206"/>
      <c r="S14" s="206"/>
    </row>
    <row r="15" spans="1:19" ht="13.5" thickBot="1">
      <c r="A15" s="14"/>
      <c r="B15" s="15"/>
      <c r="C15" s="15"/>
      <c r="D15" s="15"/>
      <c r="E15" s="15"/>
      <c r="F15" s="15"/>
      <c r="G15" s="15"/>
      <c r="H15" s="15"/>
      <c r="I15" s="15"/>
      <c r="J15" s="15"/>
      <c r="K15" s="15"/>
      <c r="L15" s="15"/>
      <c r="M15" s="15"/>
      <c r="N15" s="15"/>
      <c r="O15" s="15"/>
      <c r="P15" s="15"/>
      <c r="Q15" s="15"/>
      <c r="R15" s="15" t="s">
        <v>108</v>
      </c>
    </row>
    <row r="16" spans="1:19" ht="26.25" thickBot="1">
      <c r="A16" s="18" t="s">
        <v>109</v>
      </c>
      <c r="B16" s="19" t="s">
        <v>18</v>
      </c>
      <c r="C16" s="19" t="s">
        <v>186</v>
      </c>
      <c r="D16" s="19" t="s">
        <v>140</v>
      </c>
      <c r="E16" s="19" t="s">
        <v>107</v>
      </c>
      <c r="F16" s="19" t="s">
        <v>101</v>
      </c>
      <c r="G16" s="19" t="s">
        <v>187</v>
      </c>
      <c r="H16" s="19" t="s">
        <v>102</v>
      </c>
      <c r="I16" s="19" t="s">
        <v>103</v>
      </c>
      <c r="J16" s="19" t="s">
        <v>104</v>
      </c>
      <c r="K16" s="19" t="s">
        <v>188</v>
      </c>
      <c r="L16" s="19" t="s">
        <v>141</v>
      </c>
      <c r="M16" s="19" t="s">
        <v>142</v>
      </c>
      <c r="N16" s="19" t="s">
        <v>105</v>
      </c>
      <c r="O16" s="19" t="s">
        <v>189</v>
      </c>
      <c r="P16" s="19" t="s">
        <v>143</v>
      </c>
      <c r="Q16" s="19" t="s">
        <v>144</v>
      </c>
      <c r="R16" s="19" t="s">
        <v>106</v>
      </c>
      <c r="S16" s="20" t="s">
        <v>190</v>
      </c>
    </row>
    <row r="17" spans="1:25" ht="13.5" thickBot="1">
      <c r="A17" s="208" t="s">
        <v>110</v>
      </c>
      <c r="B17" s="209"/>
      <c r="C17" s="209"/>
      <c r="D17" s="209"/>
      <c r="E17" s="209"/>
      <c r="F17" s="209"/>
      <c r="G17" s="209"/>
      <c r="H17" s="209"/>
      <c r="I17" s="209"/>
      <c r="J17" s="209"/>
      <c r="K17" s="209"/>
      <c r="L17" s="209"/>
      <c r="M17" s="209"/>
      <c r="N17" s="209"/>
      <c r="O17" s="209"/>
      <c r="P17" s="209"/>
      <c r="Q17" s="209"/>
      <c r="R17" s="209"/>
      <c r="S17" s="210"/>
    </row>
    <row r="18" spans="1:25" ht="13.5" thickBot="1">
      <c r="A18" s="211" t="s">
        <v>111</v>
      </c>
      <c r="B18" s="212"/>
      <c r="C18" s="19">
        <f t="shared" ref="C18:J18" si="0">C19+C22+C23+C24+C25</f>
        <v>0</v>
      </c>
      <c r="D18" s="19">
        <f t="shared" si="0"/>
        <v>0</v>
      </c>
      <c r="E18" s="19">
        <f>E19+E22+E23+E24+E25</f>
        <v>0</v>
      </c>
      <c r="F18" s="19">
        <f t="shared" si="0"/>
        <v>0</v>
      </c>
      <c r="G18" s="19">
        <f t="shared" si="0"/>
        <v>0</v>
      </c>
      <c r="H18" s="19">
        <f t="shared" si="0"/>
        <v>0</v>
      </c>
      <c r="I18" s="19">
        <f t="shared" si="0"/>
        <v>0</v>
      </c>
      <c r="J18" s="19">
        <f t="shared" si="0"/>
        <v>0</v>
      </c>
      <c r="K18" s="19">
        <f t="shared" ref="K18:K27" si="1">SUM(H18:J18)</f>
        <v>0</v>
      </c>
      <c r="L18" s="19">
        <f>L19+L22+L23+L24+L25</f>
        <v>0</v>
      </c>
      <c r="M18" s="19">
        <f>M19+M22+M23+M24+M25</f>
        <v>0</v>
      </c>
      <c r="N18" s="19">
        <f>N19+N22+N23+N24+N25</f>
        <v>0</v>
      </c>
      <c r="O18" s="19">
        <f t="shared" ref="O18:O48" si="2">SUM(L18:N18)</f>
        <v>0</v>
      </c>
      <c r="P18" s="19">
        <f>P19+P22+P23+P24+P25</f>
        <v>0</v>
      </c>
      <c r="Q18" s="19">
        <f>Q19+Q22+Q23+Q24+Q25</f>
        <v>0</v>
      </c>
      <c r="R18" s="19">
        <f>R19+R22+R23+R24+R25</f>
        <v>0</v>
      </c>
      <c r="S18" s="19">
        <f t="shared" ref="S18:S48" si="3">SUM(P18:R18)</f>
        <v>0</v>
      </c>
    </row>
    <row r="19" spans="1:25">
      <c r="A19" s="21">
        <v>100000035</v>
      </c>
      <c r="B19" s="29" t="s">
        <v>112</v>
      </c>
      <c r="C19" s="37">
        <f t="shared" ref="C19:J19" si="4">SUM(C20:C21)</f>
        <v>0</v>
      </c>
      <c r="D19" s="37">
        <f t="shared" si="4"/>
        <v>0</v>
      </c>
      <c r="E19" s="37">
        <f t="shared" si="4"/>
        <v>0</v>
      </c>
      <c r="F19" s="37">
        <f t="shared" si="4"/>
        <v>0</v>
      </c>
      <c r="G19" s="37">
        <f t="shared" si="4"/>
        <v>0</v>
      </c>
      <c r="H19" s="37">
        <f t="shared" si="4"/>
        <v>0</v>
      </c>
      <c r="I19" s="37">
        <f t="shared" si="4"/>
        <v>0</v>
      </c>
      <c r="J19" s="37">
        <f t="shared" si="4"/>
        <v>0</v>
      </c>
      <c r="K19" s="37">
        <f t="shared" si="1"/>
        <v>0</v>
      </c>
      <c r="L19" s="37">
        <f>SUM(L20:L21)</f>
        <v>0</v>
      </c>
      <c r="M19" s="37">
        <f>SUM(M20:M21)</f>
        <v>0</v>
      </c>
      <c r="N19" s="37">
        <f>SUM(N20:N21)</f>
        <v>0</v>
      </c>
      <c r="O19" s="37">
        <f t="shared" si="2"/>
        <v>0</v>
      </c>
      <c r="P19" s="37">
        <f>SUM(P20:P21)</f>
        <v>0</v>
      </c>
      <c r="Q19" s="37">
        <f>SUM(Q20:Q21)</f>
        <v>0</v>
      </c>
      <c r="R19" s="37">
        <f>SUM(R20:R21)</f>
        <v>0</v>
      </c>
      <c r="S19" s="37">
        <f t="shared" si="3"/>
        <v>0</v>
      </c>
    </row>
    <row r="20" spans="1:25">
      <c r="A20" s="25"/>
      <c r="B20" s="33" t="s">
        <v>113</v>
      </c>
      <c r="C20" s="38"/>
      <c r="D20" s="38"/>
      <c r="E20" s="38"/>
      <c r="F20" s="38"/>
      <c r="G20" s="38">
        <f>D20+E20+F20</f>
        <v>0</v>
      </c>
      <c r="H20" s="38"/>
      <c r="I20" s="38"/>
      <c r="J20" s="38"/>
      <c r="K20" s="38">
        <f t="shared" si="1"/>
        <v>0</v>
      </c>
      <c r="L20" s="38"/>
      <c r="M20" s="38"/>
      <c r="N20" s="38"/>
      <c r="O20" s="38">
        <f t="shared" si="2"/>
        <v>0</v>
      </c>
      <c r="P20" s="38"/>
      <c r="Q20" s="38"/>
      <c r="R20" s="38"/>
      <c r="S20" s="38">
        <f t="shared" si="3"/>
        <v>0</v>
      </c>
    </row>
    <row r="21" spans="1:25">
      <c r="A21" s="25"/>
      <c r="B21" s="33" t="s">
        <v>114</v>
      </c>
      <c r="C21" s="38"/>
      <c r="D21" s="38"/>
      <c r="E21" s="38"/>
      <c r="F21" s="38"/>
      <c r="G21" s="38">
        <f>D21+E21+F21</f>
        <v>0</v>
      </c>
      <c r="H21" s="38"/>
      <c r="I21" s="38"/>
      <c r="J21" s="38"/>
      <c r="K21" s="38">
        <f t="shared" si="1"/>
        <v>0</v>
      </c>
      <c r="L21" s="38"/>
      <c r="M21" s="38"/>
      <c r="N21" s="38"/>
      <c r="O21" s="38">
        <f t="shared" si="2"/>
        <v>0</v>
      </c>
      <c r="P21" s="38"/>
      <c r="Q21" s="38"/>
      <c r="R21" s="38"/>
      <c r="S21" s="38">
        <f t="shared" si="3"/>
        <v>0</v>
      </c>
    </row>
    <row r="22" spans="1:25">
      <c r="A22" s="25">
        <v>100000033</v>
      </c>
      <c r="B22" s="32" t="s">
        <v>115</v>
      </c>
      <c r="C22" s="38"/>
      <c r="D22" s="38"/>
      <c r="E22" s="38"/>
      <c r="F22" s="38"/>
      <c r="G22" s="38">
        <f>D22+E22+F22</f>
        <v>0</v>
      </c>
      <c r="H22" s="38"/>
      <c r="I22" s="38"/>
      <c r="J22" s="38"/>
      <c r="K22" s="38">
        <f t="shared" si="1"/>
        <v>0</v>
      </c>
      <c r="L22" s="38"/>
      <c r="M22" s="38"/>
      <c r="N22" s="38"/>
      <c r="O22" s="38">
        <f t="shared" si="2"/>
        <v>0</v>
      </c>
      <c r="P22" s="38"/>
      <c r="Q22" s="38"/>
      <c r="R22" s="38"/>
      <c r="S22" s="38">
        <f t="shared" si="3"/>
        <v>0</v>
      </c>
    </row>
    <row r="23" spans="1:25">
      <c r="A23" s="25">
        <v>100000032</v>
      </c>
      <c r="B23" s="32" t="s">
        <v>116</v>
      </c>
      <c r="C23" s="38"/>
      <c r="D23" s="38"/>
      <c r="E23" s="38"/>
      <c r="F23" s="38"/>
      <c r="G23" s="38">
        <f>D23+E23+F23</f>
        <v>0</v>
      </c>
      <c r="H23" s="38"/>
      <c r="I23" s="38"/>
      <c r="J23" s="38"/>
      <c r="K23" s="38">
        <f t="shared" si="1"/>
        <v>0</v>
      </c>
      <c r="L23" s="38"/>
      <c r="M23" s="38"/>
      <c r="N23" s="38"/>
      <c r="O23" s="38">
        <f t="shared" si="2"/>
        <v>0</v>
      </c>
      <c r="P23" s="38"/>
      <c r="Q23" s="38"/>
      <c r="R23" s="38"/>
      <c r="S23" s="38">
        <f t="shared" si="3"/>
        <v>0</v>
      </c>
    </row>
    <row r="24" spans="1:25">
      <c r="A24" s="25">
        <v>100000031</v>
      </c>
      <c r="B24" s="32" t="s">
        <v>117</v>
      </c>
      <c r="C24" s="38"/>
      <c r="D24" s="38"/>
      <c r="E24" s="38"/>
      <c r="F24" s="38"/>
      <c r="G24" s="38">
        <f>D24+E24+F24</f>
        <v>0</v>
      </c>
      <c r="H24" s="38"/>
      <c r="I24" s="38"/>
      <c r="J24" s="38"/>
      <c r="K24" s="38">
        <f t="shared" si="1"/>
        <v>0</v>
      </c>
      <c r="L24" s="38"/>
      <c r="M24" s="38"/>
      <c r="N24" s="38"/>
      <c r="O24" s="38">
        <f t="shared" si="2"/>
        <v>0</v>
      </c>
      <c r="P24" s="38"/>
      <c r="Q24" s="38"/>
      <c r="R24" s="38"/>
      <c r="S24" s="38">
        <f t="shared" si="3"/>
        <v>0</v>
      </c>
    </row>
    <row r="25" spans="1:25">
      <c r="A25" s="25">
        <v>100000034</v>
      </c>
      <c r="B25" s="32" t="s">
        <v>118</v>
      </c>
      <c r="C25" s="38">
        <f t="shared" ref="C25:J25" si="5">SUM(C26:C27)</f>
        <v>0</v>
      </c>
      <c r="D25" s="38">
        <f t="shared" si="5"/>
        <v>0</v>
      </c>
      <c r="E25" s="38">
        <f t="shared" si="5"/>
        <v>0</v>
      </c>
      <c r="F25" s="38">
        <f t="shared" si="5"/>
        <v>0</v>
      </c>
      <c r="G25" s="38">
        <f t="shared" si="5"/>
        <v>0</v>
      </c>
      <c r="H25" s="38">
        <f t="shared" si="5"/>
        <v>0</v>
      </c>
      <c r="I25" s="38">
        <f t="shared" si="5"/>
        <v>0</v>
      </c>
      <c r="J25" s="38">
        <f t="shared" si="5"/>
        <v>0</v>
      </c>
      <c r="K25" s="38">
        <f t="shared" si="1"/>
        <v>0</v>
      </c>
      <c r="L25" s="38">
        <f>SUM(L26:L27)</f>
        <v>0</v>
      </c>
      <c r="M25" s="38">
        <f>SUM(M26:M27)</f>
        <v>0</v>
      </c>
      <c r="N25" s="38">
        <f>SUM(N26:N27)</f>
        <v>0</v>
      </c>
      <c r="O25" s="38">
        <f t="shared" si="2"/>
        <v>0</v>
      </c>
      <c r="P25" s="38">
        <f>SUM(P26:P27)</f>
        <v>0</v>
      </c>
      <c r="Q25" s="38">
        <f>SUM(Q26:Q27)</f>
        <v>0</v>
      </c>
      <c r="R25" s="38">
        <f>SUM(R26:R27)</f>
        <v>0</v>
      </c>
      <c r="S25" s="38">
        <f t="shared" si="3"/>
        <v>0</v>
      </c>
    </row>
    <row r="26" spans="1:25">
      <c r="A26" s="23"/>
      <c r="B26" s="33" t="s">
        <v>119</v>
      </c>
      <c r="C26" s="38"/>
      <c r="D26" s="38"/>
      <c r="E26" s="38"/>
      <c r="F26" s="38"/>
      <c r="G26" s="38">
        <f>D26+E26+F26</f>
        <v>0</v>
      </c>
      <c r="H26" s="38"/>
      <c r="I26" s="38"/>
      <c r="J26" s="38"/>
      <c r="K26" s="38">
        <f t="shared" si="1"/>
        <v>0</v>
      </c>
      <c r="L26" s="38"/>
      <c r="M26" s="38"/>
      <c r="N26" s="38"/>
      <c r="O26" s="38">
        <f t="shared" si="2"/>
        <v>0</v>
      </c>
      <c r="P26" s="38"/>
      <c r="Q26" s="38"/>
      <c r="R26" s="38"/>
      <c r="S26" s="38">
        <f t="shared" si="3"/>
        <v>0</v>
      </c>
    </row>
    <row r="27" spans="1:25" ht="13.5" thickBot="1">
      <c r="A27" s="39"/>
      <c r="B27" s="40" t="s">
        <v>120</v>
      </c>
      <c r="C27" s="41"/>
      <c r="D27" s="41"/>
      <c r="E27" s="41"/>
      <c r="F27" s="41"/>
      <c r="G27" s="38">
        <f>D27+E27+F27</f>
        <v>0</v>
      </c>
      <c r="H27" s="41"/>
      <c r="I27" s="41"/>
      <c r="J27" s="41"/>
      <c r="K27" s="41">
        <f t="shared" si="1"/>
        <v>0</v>
      </c>
      <c r="L27" s="41"/>
      <c r="M27" s="41"/>
      <c r="N27" s="41"/>
      <c r="O27" s="41">
        <f t="shared" si="2"/>
        <v>0</v>
      </c>
      <c r="P27" s="41"/>
      <c r="Q27" s="41"/>
      <c r="R27" s="41"/>
      <c r="S27" s="41">
        <f t="shared" si="3"/>
        <v>0</v>
      </c>
    </row>
    <row r="28" spans="1:25" ht="13.5" thickBot="1">
      <c r="A28" s="211" t="s">
        <v>121</v>
      </c>
      <c r="B28" s="212"/>
      <c r="C28" s="42" t="e">
        <f>C29+C30+C31+C33+C39+C42</f>
        <v>#REF!</v>
      </c>
      <c r="D28" s="42" t="e">
        <f>D29+D30+D31+D33+D39+D42</f>
        <v>#REF!</v>
      </c>
      <c r="E28" s="42">
        <f>E29+E30+E31+E33+E39+E42</f>
        <v>0</v>
      </c>
      <c r="F28" s="42">
        <f t="shared" ref="F28:N28" si="6">F29+F30+F31+F33+F39+F42</f>
        <v>0</v>
      </c>
      <c r="G28" s="42" t="e">
        <f t="shared" si="6"/>
        <v>#REF!</v>
      </c>
      <c r="H28" s="42" t="e">
        <f t="shared" si="6"/>
        <v>#REF!</v>
      </c>
      <c r="I28" s="42">
        <f t="shared" si="6"/>
        <v>0</v>
      </c>
      <c r="J28" s="42">
        <f t="shared" si="6"/>
        <v>0</v>
      </c>
      <c r="K28" s="42" t="e">
        <f>K29+K30+K31+K33+K39+K42</f>
        <v>#REF!</v>
      </c>
      <c r="L28" s="42" t="e">
        <f t="shared" si="6"/>
        <v>#REF!</v>
      </c>
      <c r="M28" s="42">
        <f t="shared" si="6"/>
        <v>0</v>
      </c>
      <c r="N28" s="42">
        <f t="shared" si="6"/>
        <v>0</v>
      </c>
      <c r="O28" s="42" t="e">
        <f t="shared" si="2"/>
        <v>#REF!</v>
      </c>
      <c r="P28" s="42" t="e">
        <f>P29+P30+P31+P33+P39+P42</f>
        <v>#REF!</v>
      </c>
      <c r="Q28" s="42">
        <f>Q29+Q30+Q31+Q33+Q39+Q42</f>
        <v>0</v>
      </c>
      <c r="R28" s="42">
        <f>R29+R30+R31+R33+R39+R42</f>
        <v>0</v>
      </c>
      <c r="S28" s="42" t="e">
        <f t="shared" si="3"/>
        <v>#REF!</v>
      </c>
    </row>
    <row r="29" spans="1:25">
      <c r="A29" s="21">
        <v>100000041</v>
      </c>
      <c r="B29" s="29" t="s">
        <v>122</v>
      </c>
      <c r="C29" s="43">
        <f>G29+K29+O29+S29</f>
        <v>0</v>
      </c>
      <c r="D29" s="43"/>
      <c r="E29" s="43"/>
      <c r="F29" s="43"/>
      <c r="G29" s="43">
        <f>D29+E29+F29</f>
        <v>0</v>
      </c>
      <c r="H29" s="43"/>
      <c r="I29" s="43"/>
      <c r="J29" s="43"/>
      <c r="K29" s="43">
        <f t="shared" ref="K29:K47" si="7">SUM(H29:J29)</f>
        <v>0</v>
      </c>
      <c r="L29" s="43"/>
      <c r="M29" s="43"/>
      <c r="N29" s="43"/>
      <c r="O29" s="43">
        <f t="shared" si="2"/>
        <v>0</v>
      </c>
      <c r="P29" s="43"/>
      <c r="Q29" s="43"/>
      <c r="R29" s="43"/>
      <c r="S29" s="43">
        <f t="shared" si="3"/>
        <v>0</v>
      </c>
    </row>
    <row r="30" spans="1:25">
      <c r="A30" s="25">
        <v>100000039</v>
      </c>
      <c r="B30" s="32" t="s">
        <v>123</v>
      </c>
      <c r="C30" s="43">
        <f>G30+K30+O30+S30</f>
        <v>0</v>
      </c>
      <c r="D30" s="44"/>
      <c r="E30" s="44"/>
      <c r="F30" s="44"/>
      <c r="G30" s="43">
        <f>D30+E30+F30</f>
        <v>0</v>
      </c>
      <c r="H30" s="44"/>
      <c r="I30" s="44"/>
      <c r="J30" s="44"/>
      <c r="K30" s="44">
        <f t="shared" si="7"/>
        <v>0</v>
      </c>
      <c r="L30" s="44"/>
      <c r="M30" s="44"/>
      <c r="N30" s="44"/>
      <c r="O30" s="44">
        <f t="shared" si="2"/>
        <v>0</v>
      </c>
      <c r="P30" s="44"/>
      <c r="Q30" s="44"/>
      <c r="R30" s="44"/>
      <c r="S30" s="44">
        <f t="shared" si="3"/>
        <v>0</v>
      </c>
    </row>
    <row r="31" spans="1:25">
      <c r="A31" s="25">
        <v>100000038</v>
      </c>
      <c r="B31" s="32" t="s">
        <v>124</v>
      </c>
      <c r="C31" s="44" t="e">
        <f t="shared" ref="C31:J31" si="8">C32</f>
        <v>#REF!</v>
      </c>
      <c r="D31" s="44" t="e">
        <f t="shared" si="8"/>
        <v>#REF!</v>
      </c>
      <c r="E31" s="44">
        <f t="shared" si="8"/>
        <v>0</v>
      </c>
      <c r="F31" s="44">
        <f t="shared" si="8"/>
        <v>0</v>
      </c>
      <c r="G31" s="44" t="e">
        <f t="shared" si="8"/>
        <v>#REF!</v>
      </c>
      <c r="H31" s="44" t="e">
        <f t="shared" si="8"/>
        <v>#REF!</v>
      </c>
      <c r="I31" s="44">
        <f t="shared" si="8"/>
        <v>0</v>
      </c>
      <c r="J31" s="44">
        <f t="shared" si="8"/>
        <v>0</v>
      </c>
      <c r="K31" s="44" t="e">
        <f t="shared" si="7"/>
        <v>#REF!</v>
      </c>
      <c r="L31" s="44" t="e">
        <f>L32</f>
        <v>#REF!</v>
      </c>
      <c r="M31" s="44">
        <f>M32</f>
        <v>0</v>
      </c>
      <c r="N31" s="44">
        <f>N32</f>
        <v>0</v>
      </c>
      <c r="O31" s="44" t="e">
        <f t="shared" si="2"/>
        <v>#REF!</v>
      </c>
      <c r="P31" s="44" t="e">
        <f>P32</f>
        <v>#REF!</v>
      </c>
      <c r="Q31" s="44">
        <f>Q32</f>
        <v>0</v>
      </c>
      <c r="R31" s="44">
        <f>R32</f>
        <v>0</v>
      </c>
      <c r="S31" s="44" t="e">
        <f t="shared" si="3"/>
        <v>#REF!</v>
      </c>
    </row>
    <row r="32" spans="1:25" ht="25.5">
      <c r="A32" s="25"/>
      <c r="B32" s="31" t="s">
        <v>125</v>
      </c>
      <c r="C32" s="43" t="e">
        <f>G32+K32+O32+S32</f>
        <v>#REF!</v>
      </c>
      <c r="D32" s="45" t="e">
        <f>('Ф1 (корр)'!O35+'Ф1 (корр)'!O36)*1000*1.12</f>
        <v>#REF!</v>
      </c>
      <c r="E32" s="45"/>
      <c r="F32" s="45"/>
      <c r="G32" s="44" t="e">
        <f>D32+E32+F32</f>
        <v>#REF!</v>
      </c>
      <c r="H32" s="45" t="e">
        <f>('Ф1 (корр)'!S35+'Ф1 (корр)'!S36)*1000*1.12</f>
        <v>#REF!</v>
      </c>
      <c r="I32" s="45"/>
      <c r="J32" s="45"/>
      <c r="K32" s="44" t="e">
        <f>SUM(H32:J32)</f>
        <v>#REF!</v>
      </c>
      <c r="L32" s="45" t="e">
        <f>('Ф1 (корр)'!W35+'Ф1 (корр)'!W36)*1000*1.12</f>
        <v>#REF!</v>
      </c>
      <c r="M32" s="45"/>
      <c r="N32" s="45"/>
      <c r="O32" s="44" t="e">
        <f t="shared" si="2"/>
        <v>#REF!</v>
      </c>
      <c r="P32" s="45" t="e">
        <f>('Ф1 (корр)'!AA35+'Ф1 (корр)'!AA36)*1000*1.12</f>
        <v>#REF!</v>
      </c>
      <c r="Q32" s="45"/>
      <c r="R32" s="45"/>
      <c r="S32" s="44" t="e">
        <f t="shared" si="3"/>
        <v>#REF!</v>
      </c>
      <c r="T32" s="46"/>
      <c r="U32" s="46">
        <v>21</v>
      </c>
      <c r="V32" s="46">
        <v>22</v>
      </c>
      <c r="W32" s="46"/>
      <c r="X32" s="46"/>
      <c r="Y32" s="46"/>
    </row>
    <row r="33" spans="1:26">
      <c r="A33" s="25">
        <v>100000037</v>
      </c>
      <c r="B33" s="32" t="s">
        <v>126</v>
      </c>
      <c r="C33" s="44" t="e">
        <f>SUM(C34:C38)</f>
        <v>#REF!</v>
      </c>
      <c r="D33" s="44" t="e">
        <f>SUM(D34:D38)</f>
        <v>#REF!</v>
      </c>
      <c r="E33" s="44">
        <f t="shared" ref="E33:J33" si="9">SUM(E34:E38)</f>
        <v>0</v>
      </c>
      <c r="F33" s="44">
        <f>SUM(F34:F38)</f>
        <v>0</v>
      </c>
      <c r="G33" s="44" t="e">
        <f>SUM(G34:G38)</f>
        <v>#REF!</v>
      </c>
      <c r="H33" s="44" t="e">
        <f>SUM(H34:H38)</f>
        <v>#REF!</v>
      </c>
      <c r="I33" s="44">
        <f t="shared" si="9"/>
        <v>0</v>
      </c>
      <c r="J33" s="44">
        <f t="shared" si="9"/>
        <v>0</v>
      </c>
      <c r="K33" s="44" t="e">
        <f t="shared" si="7"/>
        <v>#REF!</v>
      </c>
      <c r="L33" s="44" t="e">
        <f>SUM(L34:L38)</f>
        <v>#REF!</v>
      </c>
      <c r="M33" s="44">
        <f>SUM(M34:M38)</f>
        <v>0</v>
      </c>
      <c r="N33" s="44">
        <f>SUM(N34:N38)</f>
        <v>0</v>
      </c>
      <c r="O33" s="44" t="e">
        <f t="shared" si="2"/>
        <v>#REF!</v>
      </c>
      <c r="P33" s="44" t="e">
        <f>SUM(P34:P38)</f>
        <v>#REF!</v>
      </c>
      <c r="Q33" s="44">
        <f>SUM(Q34:Q38)</f>
        <v>0</v>
      </c>
      <c r="R33" s="44">
        <f>SUM(R34:R38)</f>
        <v>0</v>
      </c>
      <c r="S33" s="44" t="e">
        <f t="shared" si="3"/>
        <v>#REF!</v>
      </c>
      <c r="T33" s="46"/>
      <c r="U33" s="46"/>
      <c r="V33" s="46"/>
      <c r="W33" s="46"/>
      <c r="X33" s="46"/>
      <c r="Y33" s="46"/>
    </row>
    <row r="34" spans="1:26">
      <c r="A34" s="25"/>
      <c r="B34" s="30" t="s">
        <v>127</v>
      </c>
      <c r="C34" s="43" t="e">
        <f t="shared" ref="C34:C47" si="10">G34+K34+O34+S34</f>
        <v>#REF!</v>
      </c>
      <c r="D34" s="45" t="e">
        <f>'Ф1 (корр)'!O9*1000*1.12</f>
        <v>#REF!</v>
      </c>
      <c r="E34" s="45"/>
      <c r="F34" s="45"/>
      <c r="G34" s="44" t="e">
        <f>D34+E34+F34</f>
        <v>#REF!</v>
      </c>
      <c r="H34" s="45" t="e">
        <f>'Ф1 (корр)'!S9*1000*1.12</f>
        <v>#REF!</v>
      </c>
      <c r="I34" s="45"/>
      <c r="J34" s="45"/>
      <c r="K34" s="44" t="e">
        <f t="shared" si="7"/>
        <v>#REF!</v>
      </c>
      <c r="L34" s="45" t="e">
        <f>'Ф1 (корр)'!W9*1000*1.12</f>
        <v>#REF!</v>
      </c>
      <c r="M34" s="45"/>
      <c r="N34" s="45"/>
      <c r="O34" s="44" t="e">
        <f t="shared" si="2"/>
        <v>#REF!</v>
      </c>
      <c r="P34" s="45" t="e">
        <f>'Ф1 (корр)'!AA9*1000*1.12</f>
        <v>#REF!</v>
      </c>
      <c r="Q34" s="45"/>
      <c r="R34" s="45"/>
      <c r="S34" s="44" t="e">
        <f t="shared" si="3"/>
        <v>#REF!</v>
      </c>
      <c r="U34" s="46">
        <v>1</v>
      </c>
      <c r="V34" s="46"/>
      <c r="W34" s="46"/>
      <c r="X34" s="46"/>
      <c r="Y34" s="46"/>
      <c r="Z34" s="46"/>
    </row>
    <row r="35" spans="1:26">
      <c r="A35" s="25"/>
      <c r="B35" s="30" t="s">
        <v>128</v>
      </c>
      <c r="C35" s="43" t="e">
        <f>G35+K35+O35+S35</f>
        <v>#REF!</v>
      </c>
      <c r="D35" s="45" t="e">
        <f>('Ф1 (корр)'!O10+'Ф1 (корр)'!O11+'Ф1 (корр)'!O12)*1000*1.12</f>
        <v>#REF!</v>
      </c>
      <c r="E35" s="45"/>
      <c r="F35" s="45"/>
      <c r="G35" s="44" t="e">
        <f>D35+E35+F35</f>
        <v>#REF!</v>
      </c>
      <c r="H35" s="45" t="e">
        <f>('Ф1 (корр)'!S10+'Ф1 (корр)'!S11+'Ф1 (корр)'!S12)*1000*1.12</f>
        <v>#REF!</v>
      </c>
      <c r="I35" s="45"/>
      <c r="J35" s="45"/>
      <c r="K35" s="44" t="e">
        <f>SUM(H35:J35)</f>
        <v>#REF!</v>
      </c>
      <c r="L35" s="45" t="e">
        <f>('Ф1 (корр)'!W10+'Ф1 (корр)'!W11+'Ф1 (корр)'!W12)*1000*1.12</f>
        <v>#REF!</v>
      </c>
      <c r="M35" s="45"/>
      <c r="N35" s="45"/>
      <c r="O35" s="44" t="e">
        <f t="shared" si="2"/>
        <v>#REF!</v>
      </c>
      <c r="P35" s="45" t="e">
        <f>('Ф1 (корр)'!AA10+'Ф1 (корр)'!AA11+'Ф1 (корр)'!AA12)*1000*1.12</f>
        <v>#REF!</v>
      </c>
      <c r="Q35" s="45"/>
      <c r="R35" s="45"/>
      <c r="S35" s="44" t="e">
        <f t="shared" si="3"/>
        <v>#REF!</v>
      </c>
      <c r="U35" s="46">
        <v>2</v>
      </c>
      <c r="V35" s="46">
        <v>3</v>
      </c>
      <c r="W35" s="46">
        <v>4</v>
      </c>
      <c r="X35" s="46"/>
      <c r="Y35" s="46"/>
      <c r="Z35" s="46"/>
    </row>
    <row r="36" spans="1:26">
      <c r="A36" s="25"/>
      <c r="B36" s="30" t="s">
        <v>129</v>
      </c>
      <c r="C36" s="43" t="e">
        <f>G36+K36+O36+S36</f>
        <v>#REF!</v>
      </c>
      <c r="D36" s="45" t="e">
        <f>'Ф1 (корр)'!O34*1000*1.12</f>
        <v>#REF!</v>
      </c>
      <c r="E36" s="45"/>
      <c r="F36" s="45"/>
      <c r="G36" s="44" t="e">
        <f>D36+E36+F36</f>
        <v>#REF!</v>
      </c>
      <c r="H36" s="45" t="e">
        <f>'Ф1 (корр)'!S34*1000*1.12</f>
        <v>#REF!</v>
      </c>
      <c r="I36" s="45"/>
      <c r="J36" s="45"/>
      <c r="K36" s="44" t="e">
        <f t="shared" si="7"/>
        <v>#REF!</v>
      </c>
      <c r="L36" s="45" t="e">
        <f>'Ф1 (корр)'!W34*1000*1.12</f>
        <v>#REF!</v>
      </c>
      <c r="M36" s="45"/>
      <c r="N36" s="45"/>
      <c r="O36" s="44" t="e">
        <f t="shared" si="2"/>
        <v>#REF!</v>
      </c>
      <c r="P36" s="45" t="e">
        <f>'Ф1 (корр)'!AA34*1000*1.12</f>
        <v>#REF!</v>
      </c>
      <c r="Q36" s="45"/>
      <c r="R36" s="45"/>
      <c r="S36" s="44" t="e">
        <f t="shared" si="3"/>
        <v>#REF!</v>
      </c>
      <c r="U36" s="46">
        <v>20</v>
      </c>
      <c r="V36" s="46"/>
      <c r="W36" s="46"/>
      <c r="X36" s="46"/>
      <c r="Y36" s="46"/>
      <c r="Z36" s="46"/>
    </row>
    <row r="37" spans="1:26">
      <c r="A37" s="25"/>
      <c r="B37" s="30" t="s">
        <v>130</v>
      </c>
      <c r="C37" s="43" t="e">
        <f t="shared" si="10"/>
        <v>#REF!</v>
      </c>
      <c r="D37" s="45" t="e">
        <f>'Ф1 (корр)'!O13*1000*1.12</f>
        <v>#REF!</v>
      </c>
      <c r="E37" s="45"/>
      <c r="F37" s="45"/>
      <c r="G37" s="44" t="e">
        <f>D37+E37+F37</f>
        <v>#REF!</v>
      </c>
      <c r="H37" s="45" t="e">
        <f>'Ф1 (корр)'!S13*1000*1.12</f>
        <v>#REF!</v>
      </c>
      <c r="I37" s="45"/>
      <c r="J37" s="45"/>
      <c r="K37" s="44" t="e">
        <f t="shared" si="7"/>
        <v>#REF!</v>
      </c>
      <c r="L37" s="45" t="e">
        <f>'Ф1 (корр)'!W13*1000*1.12</f>
        <v>#REF!</v>
      </c>
      <c r="M37" s="45"/>
      <c r="N37" s="45"/>
      <c r="O37" s="44" t="e">
        <f t="shared" si="2"/>
        <v>#REF!</v>
      </c>
      <c r="P37" s="45" t="e">
        <f>'Ф1 (корр)'!AA13*1000*1.12</f>
        <v>#REF!</v>
      </c>
      <c r="Q37" s="45"/>
      <c r="R37" s="45"/>
      <c r="S37" s="44" t="e">
        <f t="shared" si="3"/>
        <v>#REF!</v>
      </c>
      <c r="U37" s="46">
        <v>5</v>
      </c>
      <c r="V37" s="46"/>
      <c r="W37" s="46"/>
      <c r="X37" s="46"/>
      <c r="Y37" s="46"/>
      <c r="Z37" s="46"/>
    </row>
    <row r="38" spans="1:26">
      <c r="A38" s="25"/>
      <c r="B38" s="30" t="s">
        <v>131</v>
      </c>
      <c r="C38" s="43" t="e">
        <f>G38+K38+O38+S38</f>
        <v>#REF!</v>
      </c>
      <c r="D38" s="45" t="e">
        <f>'Ф1 (корр)'!O37*1000*1.12</f>
        <v>#REF!</v>
      </c>
      <c r="E38" s="45"/>
      <c r="F38" s="45"/>
      <c r="G38" s="44" t="e">
        <f>D38+E38+F38</f>
        <v>#REF!</v>
      </c>
      <c r="H38" s="45" t="e">
        <f>'Ф1 (корр)'!S37*1000*1.12</f>
        <v>#REF!</v>
      </c>
      <c r="I38" s="45"/>
      <c r="J38" s="45"/>
      <c r="K38" s="44" t="e">
        <f t="shared" si="7"/>
        <v>#REF!</v>
      </c>
      <c r="L38" s="45" t="e">
        <f>'Ф1 (корр)'!W37*1000*1.12</f>
        <v>#REF!</v>
      </c>
      <c r="M38" s="45"/>
      <c r="N38" s="45"/>
      <c r="O38" s="44" t="e">
        <f t="shared" si="2"/>
        <v>#REF!</v>
      </c>
      <c r="P38" s="45" t="e">
        <f>'Ф1 (корр)'!AA37*1000*1.12</f>
        <v>#REF!</v>
      </c>
      <c r="Q38" s="45"/>
      <c r="R38" s="45"/>
      <c r="S38" s="44" t="e">
        <f>SUM(P38:R38)</f>
        <v>#REF!</v>
      </c>
      <c r="U38" s="46">
        <v>23</v>
      </c>
      <c r="V38" s="46"/>
      <c r="W38" s="46"/>
      <c r="X38" s="46"/>
      <c r="Y38" s="46"/>
      <c r="Z38" s="46"/>
    </row>
    <row r="39" spans="1:26">
      <c r="A39" s="25">
        <v>100000040</v>
      </c>
      <c r="B39" s="32" t="s">
        <v>132</v>
      </c>
      <c r="C39" s="44">
        <f t="shared" ref="C39:J39" si="11">SUM(C40:C41)</f>
        <v>0</v>
      </c>
      <c r="D39" s="44">
        <f t="shared" si="11"/>
        <v>0</v>
      </c>
      <c r="E39" s="44">
        <f t="shared" si="11"/>
        <v>0</v>
      </c>
      <c r="F39" s="44">
        <f t="shared" si="11"/>
        <v>0</v>
      </c>
      <c r="G39" s="44">
        <f t="shared" si="11"/>
        <v>0</v>
      </c>
      <c r="H39" s="44">
        <f>SUM(H40:H41)</f>
        <v>0</v>
      </c>
      <c r="I39" s="44">
        <f t="shared" si="11"/>
        <v>0</v>
      </c>
      <c r="J39" s="44">
        <f t="shared" si="11"/>
        <v>0</v>
      </c>
      <c r="K39" s="44">
        <f t="shared" si="7"/>
        <v>0</v>
      </c>
      <c r="L39" s="44">
        <f>SUM(L40:L41)</f>
        <v>0</v>
      </c>
      <c r="M39" s="44">
        <f>SUM(M40:M41)</f>
        <v>0</v>
      </c>
      <c r="N39" s="44">
        <f>SUM(N40:N41)</f>
        <v>0</v>
      </c>
      <c r="O39" s="44">
        <f t="shared" si="2"/>
        <v>0</v>
      </c>
      <c r="P39" s="44">
        <f>SUM(P40:P41)</f>
        <v>0</v>
      </c>
      <c r="Q39" s="44">
        <f>SUM(Q40:Q41)</f>
        <v>0</v>
      </c>
      <c r="R39" s="44">
        <f>SUM(R40:R41)</f>
        <v>0</v>
      </c>
      <c r="S39" s="44">
        <f t="shared" si="3"/>
        <v>0</v>
      </c>
      <c r="U39" s="46"/>
      <c r="V39" s="46"/>
      <c r="W39" s="46"/>
      <c r="X39" s="46"/>
      <c r="Y39" s="46"/>
      <c r="Z39" s="46"/>
    </row>
    <row r="40" spans="1:26">
      <c r="A40" s="25"/>
      <c r="B40" s="30" t="s">
        <v>133</v>
      </c>
      <c r="C40" s="43">
        <f t="shared" si="10"/>
        <v>0</v>
      </c>
      <c r="D40" s="45"/>
      <c r="E40" s="45"/>
      <c r="F40" s="45"/>
      <c r="G40" s="44">
        <f>D40+E40+F40</f>
        <v>0</v>
      </c>
      <c r="H40" s="45"/>
      <c r="I40" s="45"/>
      <c r="J40" s="45"/>
      <c r="K40" s="44">
        <f t="shared" si="7"/>
        <v>0</v>
      </c>
      <c r="L40" s="45"/>
      <c r="M40" s="45"/>
      <c r="N40" s="45"/>
      <c r="O40" s="44">
        <f t="shared" si="2"/>
        <v>0</v>
      </c>
      <c r="P40" s="45"/>
      <c r="Q40" s="45"/>
      <c r="R40" s="45"/>
      <c r="S40" s="44">
        <f t="shared" si="3"/>
        <v>0</v>
      </c>
      <c r="U40" s="46"/>
      <c r="V40" s="46"/>
      <c r="W40" s="46"/>
      <c r="X40" s="46"/>
      <c r="Y40" s="46"/>
      <c r="Z40" s="46"/>
    </row>
    <row r="41" spans="1:26">
      <c r="A41" s="25"/>
      <c r="B41" s="30" t="s">
        <v>134</v>
      </c>
      <c r="C41" s="43">
        <f t="shared" si="10"/>
        <v>0</v>
      </c>
      <c r="D41" s="45"/>
      <c r="E41" s="45"/>
      <c r="F41" s="45"/>
      <c r="G41" s="44">
        <f>D41+E41+F41</f>
        <v>0</v>
      </c>
      <c r="H41" s="45"/>
      <c r="I41" s="45"/>
      <c r="J41" s="45"/>
      <c r="K41" s="44">
        <f t="shared" si="7"/>
        <v>0</v>
      </c>
      <c r="L41" s="45"/>
      <c r="M41" s="45"/>
      <c r="N41" s="45"/>
      <c r="O41" s="44">
        <f t="shared" si="2"/>
        <v>0</v>
      </c>
      <c r="P41" s="45"/>
      <c r="Q41" s="45"/>
      <c r="R41" s="45"/>
      <c r="S41" s="44">
        <f t="shared" si="3"/>
        <v>0</v>
      </c>
      <c r="U41" s="46"/>
      <c r="V41" s="46"/>
      <c r="W41" s="46"/>
      <c r="X41" s="46"/>
      <c r="Y41" s="46"/>
      <c r="Z41" s="46"/>
    </row>
    <row r="42" spans="1:26">
      <c r="A42" s="25">
        <v>100000042</v>
      </c>
      <c r="B42" s="32" t="s">
        <v>135</v>
      </c>
      <c r="C42" s="44" t="e">
        <f>SUM(C43:C47)</f>
        <v>#REF!</v>
      </c>
      <c r="D42" s="44" t="e">
        <f>SUM(D43:D47)</f>
        <v>#REF!</v>
      </c>
      <c r="E42" s="44">
        <f t="shared" ref="E42:J42" si="12">SUM(E43:E47)</f>
        <v>0</v>
      </c>
      <c r="F42" s="44">
        <f t="shared" si="12"/>
        <v>0</v>
      </c>
      <c r="G42" s="44" t="e">
        <f t="shared" si="12"/>
        <v>#REF!</v>
      </c>
      <c r="H42" s="44" t="e">
        <f>SUM(H43:H47)</f>
        <v>#REF!</v>
      </c>
      <c r="I42" s="44">
        <f t="shared" si="12"/>
        <v>0</v>
      </c>
      <c r="J42" s="44">
        <f t="shared" si="12"/>
        <v>0</v>
      </c>
      <c r="K42" s="44" t="e">
        <f t="shared" si="7"/>
        <v>#REF!</v>
      </c>
      <c r="L42" s="44" t="e">
        <f>SUM(L43:L47)</f>
        <v>#REF!</v>
      </c>
      <c r="M42" s="44">
        <f>SUM(M43:M47)</f>
        <v>0</v>
      </c>
      <c r="N42" s="44">
        <f>SUM(N43:N47)</f>
        <v>0</v>
      </c>
      <c r="O42" s="44" t="e">
        <f t="shared" si="2"/>
        <v>#REF!</v>
      </c>
      <c r="P42" s="44" t="e">
        <f>SUM(P43:P47)</f>
        <v>#REF!</v>
      </c>
      <c r="Q42" s="44">
        <f>SUM(Q43:Q47)</f>
        <v>0</v>
      </c>
      <c r="R42" s="44">
        <f>SUM(R43:R47)</f>
        <v>0</v>
      </c>
      <c r="S42" s="44" t="e">
        <f t="shared" si="3"/>
        <v>#REF!</v>
      </c>
      <c r="U42" s="46"/>
      <c r="V42" s="46"/>
      <c r="W42" s="46"/>
      <c r="X42" s="46"/>
      <c r="Y42" s="46"/>
      <c r="Z42" s="46"/>
    </row>
    <row r="43" spans="1:26">
      <c r="A43" s="23"/>
      <c r="B43" s="34" t="s">
        <v>136</v>
      </c>
      <c r="C43" s="43" t="e">
        <f t="shared" si="10"/>
        <v>#REF!</v>
      </c>
      <c r="D43" s="45" t="e">
        <f>('Ф1 (корр)'!O15+'Ф1 (корр)'!O21)*1000*1.12</f>
        <v>#REF!</v>
      </c>
      <c r="E43" s="45"/>
      <c r="F43" s="45"/>
      <c r="G43" s="44" t="e">
        <f>D43+E43+F43</f>
        <v>#REF!</v>
      </c>
      <c r="H43" s="45" t="e">
        <f>('Ф1 (корр)'!S15+'Ф1 (корр)'!S21)*1000*1.12</f>
        <v>#REF!</v>
      </c>
      <c r="I43" s="45"/>
      <c r="J43" s="45"/>
      <c r="K43" s="44" t="e">
        <f t="shared" si="7"/>
        <v>#REF!</v>
      </c>
      <c r="L43" s="45" t="e">
        <f>('Ф1 (корр)'!W15+'Ф1 (корр)'!W21)*1000*1.12</f>
        <v>#REF!</v>
      </c>
      <c r="M43" s="45"/>
      <c r="N43" s="45"/>
      <c r="O43" s="44" t="e">
        <f t="shared" si="2"/>
        <v>#REF!</v>
      </c>
      <c r="P43" s="45" t="e">
        <f>('Ф1 (корр)'!AA15+'Ф1 (корр)'!AA21)*1000*1.12</f>
        <v>#REF!</v>
      </c>
      <c r="Q43" s="45"/>
      <c r="R43" s="45"/>
      <c r="S43" s="44" t="e">
        <f t="shared" si="3"/>
        <v>#REF!</v>
      </c>
      <c r="U43" s="46">
        <v>6</v>
      </c>
      <c r="V43" s="46">
        <v>11</v>
      </c>
      <c r="W43" s="46"/>
      <c r="X43" s="46"/>
      <c r="Y43" s="46"/>
      <c r="Z43" s="46"/>
    </row>
    <row r="44" spans="1:26">
      <c r="A44" s="23"/>
      <c r="B44" s="34" t="s">
        <v>137</v>
      </c>
      <c r="C44" s="43" t="e">
        <f t="shared" si="10"/>
        <v>#REF!</v>
      </c>
      <c r="D44" s="45" t="e">
        <f>('Ф1 (корр)'!O16+'Ф1 (корр)'!O17+'Ф1 (корр)'!O18+'Ф1 (корр)'!O22+'Ф1 (корр)'!O23+'Ф1 (корр)'!O24)*1000*1.12</f>
        <v>#REF!</v>
      </c>
      <c r="E44" s="45"/>
      <c r="F44" s="45"/>
      <c r="G44" s="44" t="e">
        <f>D44+E44+F44</f>
        <v>#REF!</v>
      </c>
      <c r="H44" s="45" t="e">
        <f>('Ф1 (корр)'!S16+'Ф1 (корр)'!S17+'Ф1 (корр)'!S18+'Ф1 (корр)'!S22+'Ф1 (корр)'!S23+'Ф1 (корр)'!S24)*1000*1.12</f>
        <v>#REF!</v>
      </c>
      <c r="I44" s="45"/>
      <c r="J44" s="45"/>
      <c r="K44" s="44" t="e">
        <f t="shared" si="7"/>
        <v>#REF!</v>
      </c>
      <c r="L44" s="45" t="e">
        <f>('Ф1 (корр)'!W16+'Ф1 (корр)'!W17+'Ф1 (корр)'!W18+'Ф1 (корр)'!W22+'Ф1 (корр)'!W23+'Ф1 (корр)'!W24)*1000*1.12</f>
        <v>#REF!</v>
      </c>
      <c r="M44" s="45"/>
      <c r="N44" s="45"/>
      <c r="O44" s="44" t="e">
        <f t="shared" si="2"/>
        <v>#REF!</v>
      </c>
      <c r="P44" s="45" t="e">
        <f>('Ф1 (корр)'!AA16+'Ф1 (корр)'!AA17+'Ф1 (корр)'!AA18+'Ф1 (корр)'!AA22+'Ф1 (корр)'!AA23+'Ф1 (корр)'!AA24)*1000*1.12</f>
        <v>#REF!</v>
      </c>
      <c r="Q44" s="45"/>
      <c r="R44" s="45"/>
      <c r="S44" s="44" t="e">
        <f t="shared" si="3"/>
        <v>#REF!</v>
      </c>
      <c r="U44" s="46">
        <v>7</v>
      </c>
      <c r="V44" s="46">
        <v>8</v>
      </c>
      <c r="W44" s="46">
        <v>9</v>
      </c>
      <c r="X44" s="46">
        <v>12</v>
      </c>
      <c r="Y44" s="46">
        <v>13</v>
      </c>
      <c r="Z44" s="46">
        <v>14</v>
      </c>
    </row>
    <row r="45" spans="1:26">
      <c r="A45" s="23"/>
      <c r="B45" s="34" t="s">
        <v>138</v>
      </c>
      <c r="C45" s="43" t="e">
        <f t="shared" si="10"/>
        <v>#REF!</v>
      </c>
      <c r="D45" s="45" t="e">
        <f>('Ф1 (корр)'!O19+'Ф1 (корр)'!O25)*1000*1.12</f>
        <v>#REF!</v>
      </c>
      <c r="E45" s="45"/>
      <c r="F45" s="45"/>
      <c r="G45" s="44" t="e">
        <f>D45+E45+F45</f>
        <v>#REF!</v>
      </c>
      <c r="H45" s="45" t="e">
        <f>('Ф1 (корр)'!S19+'Ф1 (корр)'!S25)*1000*1.12</f>
        <v>#REF!</v>
      </c>
      <c r="I45" s="45"/>
      <c r="J45" s="45"/>
      <c r="K45" s="44" t="e">
        <f t="shared" si="7"/>
        <v>#REF!</v>
      </c>
      <c r="L45" s="45" t="e">
        <f>('Ф1 (корр)'!W19+'Ф1 (корр)'!W25)*1000*1.12</f>
        <v>#REF!</v>
      </c>
      <c r="M45" s="45"/>
      <c r="N45" s="45"/>
      <c r="O45" s="44" t="e">
        <f t="shared" si="2"/>
        <v>#REF!</v>
      </c>
      <c r="P45" s="45" t="e">
        <f>('Ф1 (корр)'!AA19+'Ф1 (корр)'!AA25)*1000*1.12</f>
        <v>#REF!</v>
      </c>
      <c r="Q45" s="45"/>
      <c r="R45" s="45"/>
      <c r="S45" s="44" t="e">
        <f t="shared" si="3"/>
        <v>#REF!</v>
      </c>
      <c r="U45" s="46">
        <v>10</v>
      </c>
      <c r="V45" s="46">
        <v>15</v>
      </c>
      <c r="W45" s="46"/>
      <c r="X45" s="46"/>
      <c r="Y45" s="46"/>
      <c r="Z45" s="46"/>
    </row>
    <row r="46" spans="1:26">
      <c r="A46" s="23"/>
      <c r="B46" s="30" t="s">
        <v>60</v>
      </c>
      <c r="C46" s="43" t="e">
        <f t="shared" si="10"/>
        <v>#REF!</v>
      </c>
      <c r="D46" s="45" t="e">
        <f>('Ф1 (корр)'!O29+'Ф1 (корр)'!O32)*1000*1.12</f>
        <v>#REF!</v>
      </c>
      <c r="E46" s="45"/>
      <c r="F46" s="45"/>
      <c r="G46" s="44" t="e">
        <f>D46+E46+F46</f>
        <v>#REF!</v>
      </c>
      <c r="H46" s="45" t="e">
        <f>('Ф1 (корр)'!S29+'Ф1 (корр)'!S32)*1000*1.12</f>
        <v>#REF!</v>
      </c>
      <c r="I46" s="45"/>
      <c r="J46" s="45"/>
      <c r="K46" s="44" t="e">
        <f t="shared" si="7"/>
        <v>#REF!</v>
      </c>
      <c r="L46" s="45" t="e">
        <f>('Ф1 (корр)'!W29+'Ф1 (корр)'!W32)*1000*1.12</f>
        <v>#REF!</v>
      </c>
      <c r="M46" s="45"/>
      <c r="N46" s="45"/>
      <c r="O46" s="44" t="e">
        <f t="shared" si="2"/>
        <v>#REF!</v>
      </c>
      <c r="P46" s="45" t="e">
        <f>('Ф1 (корр)'!AA29+'Ф1 (корр)'!AA32)*1000*1.12</f>
        <v>#REF!</v>
      </c>
      <c r="Q46" s="45"/>
      <c r="R46" s="45"/>
      <c r="S46" s="44" t="e">
        <f t="shared" si="3"/>
        <v>#REF!</v>
      </c>
      <c r="T46" s="46"/>
      <c r="U46" s="46">
        <v>17</v>
      </c>
      <c r="V46" s="46">
        <v>19</v>
      </c>
      <c r="X46" s="46"/>
      <c r="Y46" s="46"/>
    </row>
    <row r="47" spans="1:26" ht="13.5" thickBot="1">
      <c r="A47" s="39"/>
      <c r="B47" s="47" t="s">
        <v>58</v>
      </c>
      <c r="C47" s="43" t="e">
        <f t="shared" si="10"/>
        <v>#REF!</v>
      </c>
      <c r="D47" s="45" t="e">
        <f>('Ф1 (корр)'!O28+'Ф1 (корр)'!O31)*1000*1.12</f>
        <v>#REF!</v>
      </c>
      <c r="E47" s="45"/>
      <c r="F47" s="45"/>
      <c r="G47" s="44" t="e">
        <f>D47+E47+F47</f>
        <v>#REF!</v>
      </c>
      <c r="H47" s="45" t="e">
        <f>('Ф1 (корр)'!S28+'Ф1 (корр)'!S31)*1000*1.12</f>
        <v>#REF!</v>
      </c>
      <c r="I47" s="45"/>
      <c r="J47" s="45"/>
      <c r="K47" s="48" t="e">
        <f t="shared" si="7"/>
        <v>#REF!</v>
      </c>
      <c r="L47" s="45" t="e">
        <f>('Ф1 (корр)'!W28+'Ф1 (корр)'!W31)*1000*1.12</f>
        <v>#REF!</v>
      </c>
      <c r="M47" s="45"/>
      <c r="N47" s="45"/>
      <c r="O47" s="48" t="e">
        <f t="shared" si="2"/>
        <v>#REF!</v>
      </c>
      <c r="P47" s="45" t="e">
        <f>('Ф1 (корр)'!AA28+'Ф1 (корр)'!AA31)*1000*1.12</f>
        <v>#REF!</v>
      </c>
      <c r="Q47" s="45"/>
      <c r="R47" s="45"/>
      <c r="S47" s="48" t="e">
        <f t="shared" si="3"/>
        <v>#REF!</v>
      </c>
      <c r="T47" s="46"/>
      <c r="U47" s="46">
        <v>16</v>
      </c>
      <c r="V47" s="46">
        <v>18</v>
      </c>
      <c r="W47" s="46"/>
      <c r="X47" s="46"/>
      <c r="Y47" s="46"/>
    </row>
    <row r="48" spans="1:26" ht="13.5" thickBot="1">
      <c r="A48" s="35"/>
      <c r="B48" s="36" t="s">
        <v>139</v>
      </c>
      <c r="C48" s="42" t="e">
        <f>C18-C28</f>
        <v>#REF!</v>
      </c>
      <c r="D48" s="42" t="e">
        <f>D18-D28</f>
        <v>#REF!</v>
      </c>
      <c r="E48" s="42">
        <f t="shared" ref="E48:N48" si="13">E18-E28</f>
        <v>0</v>
      </c>
      <c r="F48" s="42">
        <f t="shared" si="13"/>
        <v>0</v>
      </c>
      <c r="G48" s="42" t="e">
        <f t="shared" si="13"/>
        <v>#REF!</v>
      </c>
      <c r="H48" s="42" t="e">
        <f t="shared" si="13"/>
        <v>#REF!</v>
      </c>
      <c r="I48" s="42">
        <f t="shared" si="13"/>
        <v>0</v>
      </c>
      <c r="J48" s="42">
        <f t="shared" si="13"/>
        <v>0</v>
      </c>
      <c r="K48" s="42" t="e">
        <f t="shared" si="13"/>
        <v>#REF!</v>
      </c>
      <c r="L48" s="42" t="e">
        <f t="shared" si="13"/>
        <v>#REF!</v>
      </c>
      <c r="M48" s="42">
        <f t="shared" si="13"/>
        <v>0</v>
      </c>
      <c r="N48" s="42">
        <f t="shared" si="13"/>
        <v>0</v>
      </c>
      <c r="O48" s="42" t="e">
        <f t="shared" si="2"/>
        <v>#REF!</v>
      </c>
      <c r="P48" s="42" t="e">
        <f>P18-P28</f>
        <v>#REF!</v>
      </c>
      <c r="Q48" s="42">
        <f>Q18-Q28</f>
        <v>0</v>
      </c>
      <c r="R48" s="42">
        <f>R18-R28</f>
        <v>0</v>
      </c>
      <c r="S48" s="42" t="e">
        <f t="shared" si="3"/>
        <v>#REF!</v>
      </c>
    </row>
    <row r="49" spans="1:19" hidden="1">
      <c r="A49" s="208" t="s">
        <v>145</v>
      </c>
      <c r="B49" s="209"/>
      <c r="C49" s="209"/>
      <c r="D49" s="209"/>
      <c r="E49" s="209"/>
      <c r="F49" s="209"/>
      <c r="G49" s="209"/>
      <c r="H49" s="209"/>
      <c r="I49" s="209"/>
      <c r="J49" s="209"/>
      <c r="K49" s="209"/>
      <c r="L49" s="209"/>
      <c r="M49" s="209"/>
      <c r="N49" s="209"/>
      <c r="O49" s="209"/>
      <c r="P49" s="209"/>
      <c r="Q49" s="209"/>
      <c r="R49" s="209"/>
      <c r="S49" s="210"/>
    </row>
    <row r="50" spans="1:19" ht="13.5" hidden="1" thickBot="1">
      <c r="A50" s="211" t="s">
        <v>111</v>
      </c>
      <c r="B50" s="212"/>
      <c r="C50" s="28">
        <f t="shared" ref="C50:R50" si="14">C51+C52+C53+C54+C55</f>
        <v>0</v>
      </c>
      <c r="D50" s="28">
        <f t="shared" si="14"/>
        <v>0</v>
      </c>
      <c r="E50" s="28">
        <f t="shared" si="14"/>
        <v>0</v>
      </c>
      <c r="F50" s="28">
        <f t="shared" si="14"/>
        <v>0</v>
      </c>
      <c r="G50" s="28">
        <f t="shared" si="14"/>
        <v>0</v>
      </c>
      <c r="H50" s="28">
        <f t="shared" si="14"/>
        <v>0</v>
      </c>
      <c r="I50" s="28">
        <f t="shared" si="14"/>
        <v>0</v>
      </c>
      <c r="J50" s="28">
        <f t="shared" si="14"/>
        <v>0</v>
      </c>
      <c r="K50" s="28">
        <f t="shared" si="14"/>
        <v>0</v>
      </c>
      <c r="L50" s="28">
        <f t="shared" si="14"/>
        <v>0</v>
      </c>
      <c r="M50" s="28">
        <f t="shared" si="14"/>
        <v>0</v>
      </c>
      <c r="N50" s="28">
        <f t="shared" si="14"/>
        <v>0</v>
      </c>
      <c r="O50" s="28">
        <f t="shared" si="14"/>
        <v>0</v>
      </c>
      <c r="P50" s="28">
        <f t="shared" si="14"/>
        <v>0</v>
      </c>
      <c r="Q50" s="28">
        <f t="shared" si="14"/>
        <v>0</v>
      </c>
      <c r="R50" s="28">
        <f t="shared" si="14"/>
        <v>0</v>
      </c>
      <c r="S50" s="28">
        <f t="shared" ref="S50:S67" si="15">SUM(P50:R50)</f>
        <v>0</v>
      </c>
    </row>
    <row r="51" spans="1:19" hidden="1">
      <c r="A51" s="21">
        <v>100000078</v>
      </c>
      <c r="B51" s="29" t="s">
        <v>146</v>
      </c>
      <c r="C51" s="22"/>
      <c r="D51" s="22"/>
      <c r="E51" s="22"/>
      <c r="F51" s="22"/>
      <c r="G51" s="22">
        <f>D51+E51+F51</f>
        <v>0</v>
      </c>
      <c r="H51" s="22"/>
      <c r="I51" s="22"/>
      <c r="J51" s="22"/>
      <c r="K51" s="22">
        <f>SUM(H51:J51)</f>
        <v>0</v>
      </c>
      <c r="L51" s="22"/>
      <c r="M51" s="22"/>
      <c r="N51" s="22"/>
      <c r="O51" s="22"/>
      <c r="P51" s="22"/>
      <c r="Q51" s="22"/>
      <c r="R51" s="22"/>
      <c r="S51" s="22">
        <f t="shared" si="15"/>
        <v>0</v>
      </c>
    </row>
    <row r="52" spans="1:19" hidden="1">
      <c r="A52" s="25">
        <v>100000047</v>
      </c>
      <c r="B52" s="32" t="s">
        <v>147</v>
      </c>
      <c r="C52" s="24"/>
      <c r="D52" s="24"/>
      <c r="E52" s="24"/>
      <c r="F52" s="24"/>
      <c r="G52" s="22">
        <f>D52+E52+F52</f>
        <v>0</v>
      </c>
      <c r="H52" s="24"/>
      <c r="I52" s="24"/>
      <c r="J52" s="24"/>
      <c r="K52" s="24">
        <f>SUM(H52:J52)</f>
        <v>0</v>
      </c>
      <c r="L52" s="24"/>
      <c r="M52" s="24"/>
      <c r="N52" s="24"/>
      <c r="O52" s="24"/>
      <c r="P52" s="24"/>
      <c r="Q52" s="24"/>
      <c r="R52" s="24"/>
      <c r="S52" s="24">
        <f t="shared" si="15"/>
        <v>0</v>
      </c>
    </row>
    <row r="53" spans="1:19" hidden="1">
      <c r="A53" s="25">
        <v>100000048</v>
      </c>
      <c r="B53" s="32" t="s">
        <v>148</v>
      </c>
      <c r="C53" s="24"/>
      <c r="D53" s="24"/>
      <c r="E53" s="24"/>
      <c r="F53" s="24"/>
      <c r="G53" s="22">
        <f>D53+E53+F53</f>
        <v>0</v>
      </c>
      <c r="H53" s="24"/>
      <c r="I53" s="24"/>
      <c r="J53" s="24"/>
      <c r="K53" s="24">
        <f>SUM(H53:J53)</f>
        <v>0</v>
      </c>
      <c r="L53" s="24"/>
      <c r="M53" s="24"/>
      <c r="N53" s="24"/>
      <c r="O53" s="24"/>
      <c r="P53" s="24"/>
      <c r="Q53" s="24"/>
      <c r="R53" s="24"/>
      <c r="S53" s="24">
        <f t="shared" si="15"/>
        <v>0</v>
      </c>
    </row>
    <row r="54" spans="1:19" hidden="1">
      <c r="A54" s="25">
        <v>100000049</v>
      </c>
      <c r="B54" s="32" t="s">
        <v>114</v>
      </c>
      <c r="C54" s="24"/>
      <c r="D54" s="24"/>
      <c r="E54" s="24"/>
      <c r="F54" s="24"/>
      <c r="G54" s="22">
        <f>D54+E54+F54</f>
        <v>0</v>
      </c>
      <c r="H54" s="24"/>
      <c r="I54" s="24"/>
      <c r="J54" s="24"/>
      <c r="K54" s="24">
        <f>SUM(H54:J54)</f>
        <v>0</v>
      </c>
      <c r="L54" s="24"/>
      <c r="M54" s="24"/>
      <c r="N54" s="24"/>
      <c r="O54" s="24"/>
      <c r="P54" s="24"/>
      <c r="Q54" s="24"/>
      <c r="R54" s="24"/>
      <c r="S54" s="24">
        <f t="shared" si="15"/>
        <v>0</v>
      </c>
    </row>
    <row r="55" spans="1:19" hidden="1">
      <c r="A55" s="26">
        <v>100000046</v>
      </c>
      <c r="B55" s="49" t="s">
        <v>149</v>
      </c>
      <c r="C55" s="27"/>
      <c r="D55" s="27"/>
      <c r="E55" s="27"/>
      <c r="F55" s="27"/>
      <c r="G55" s="22">
        <f>D55+E55+F55</f>
        <v>0</v>
      </c>
      <c r="H55" s="27"/>
      <c r="I55" s="27"/>
      <c r="J55" s="27"/>
      <c r="K55" s="27">
        <f>SUM(H55:J55)</f>
        <v>0</v>
      </c>
      <c r="L55" s="27"/>
      <c r="M55" s="27"/>
      <c r="N55" s="27"/>
      <c r="O55" s="27"/>
      <c r="P55" s="27"/>
      <c r="Q55" s="27"/>
      <c r="R55" s="27"/>
      <c r="S55" s="27">
        <f t="shared" si="15"/>
        <v>0</v>
      </c>
    </row>
    <row r="56" spans="1:19" ht="13.5" hidden="1" thickBot="1">
      <c r="A56" s="211" t="s">
        <v>121</v>
      </c>
      <c r="B56" s="212"/>
      <c r="C56" s="28">
        <f t="shared" ref="C56:R56" si="16">C57+C58+C59+C60+C63</f>
        <v>0</v>
      </c>
      <c r="D56" s="28">
        <f t="shared" si="16"/>
        <v>0</v>
      </c>
      <c r="E56" s="28">
        <f t="shared" si="16"/>
        <v>0</v>
      </c>
      <c r="F56" s="28">
        <f t="shared" si="16"/>
        <v>0</v>
      </c>
      <c r="G56" s="28">
        <f t="shared" si="16"/>
        <v>0</v>
      </c>
      <c r="H56" s="28">
        <f t="shared" si="16"/>
        <v>0</v>
      </c>
      <c r="I56" s="28">
        <f t="shared" si="16"/>
        <v>0</v>
      </c>
      <c r="J56" s="28">
        <f t="shared" si="16"/>
        <v>0</v>
      </c>
      <c r="K56" s="28">
        <f t="shared" si="16"/>
        <v>0</v>
      </c>
      <c r="L56" s="28">
        <f t="shared" si="16"/>
        <v>0</v>
      </c>
      <c r="M56" s="28">
        <f t="shared" si="16"/>
        <v>0</v>
      </c>
      <c r="N56" s="28">
        <f t="shared" si="16"/>
        <v>0</v>
      </c>
      <c r="O56" s="28">
        <f t="shared" si="16"/>
        <v>0</v>
      </c>
      <c r="P56" s="28">
        <f t="shared" si="16"/>
        <v>0</v>
      </c>
      <c r="Q56" s="28">
        <f t="shared" si="16"/>
        <v>0</v>
      </c>
      <c r="R56" s="28">
        <f t="shared" si="16"/>
        <v>0</v>
      </c>
      <c r="S56" s="28">
        <f t="shared" si="15"/>
        <v>0</v>
      </c>
    </row>
    <row r="57" spans="1:19" hidden="1">
      <c r="A57" s="21">
        <v>100000052</v>
      </c>
      <c r="B57" s="29" t="s">
        <v>150</v>
      </c>
      <c r="C57" s="22"/>
      <c r="D57" s="22"/>
      <c r="E57" s="22"/>
      <c r="F57" s="22"/>
      <c r="G57" s="22">
        <f>D57+E57+F57</f>
        <v>0</v>
      </c>
      <c r="H57" s="22"/>
      <c r="I57" s="22"/>
      <c r="J57" s="22"/>
      <c r="K57" s="22">
        <f t="shared" ref="K57:K67" si="17">SUM(H57:J57)</f>
        <v>0</v>
      </c>
      <c r="L57" s="22"/>
      <c r="M57" s="22"/>
      <c r="N57" s="22"/>
      <c r="O57" s="22"/>
      <c r="P57" s="22"/>
      <c r="Q57" s="22"/>
      <c r="R57" s="22"/>
      <c r="S57" s="22">
        <f t="shared" si="15"/>
        <v>0</v>
      </c>
    </row>
    <row r="58" spans="1:19" hidden="1">
      <c r="A58" s="25">
        <v>100000053</v>
      </c>
      <c r="B58" s="32" t="s">
        <v>151</v>
      </c>
      <c r="C58" s="24"/>
      <c r="D58" s="24"/>
      <c r="E58" s="24"/>
      <c r="F58" s="24"/>
      <c r="G58" s="22">
        <f>D58+E58+F58</f>
        <v>0</v>
      </c>
      <c r="H58" s="24"/>
      <c r="I58" s="24"/>
      <c r="J58" s="24"/>
      <c r="K58" s="24">
        <f t="shared" si="17"/>
        <v>0</v>
      </c>
      <c r="L58" s="24"/>
      <c r="M58" s="24"/>
      <c r="N58" s="24"/>
      <c r="O58" s="24"/>
      <c r="P58" s="24"/>
      <c r="Q58" s="24"/>
      <c r="R58" s="24"/>
      <c r="S58" s="24">
        <f t="shared" si="15"/>
        <v>0</v>
      </c>
    </row>
    <row r="59" spans="1:19" hidden="1">
      <c r="A59" s="25">
        <v>100000051</v>
      </c>
      <c r="B59" s="32" t="s">
        <v>152</v>
      </c>
      <c r="C59" s="24"/>
      <c r="D59" s="24"/>
      <c r="E59" s="24"/>
      <c r="F59" s="24"/>
      <c r="G59" s="22">
        <f>D59+E59+F59</f>
        <v>0</v>
      </c>
      <c r="H59" s="24"/>
      <c r="I59" s="24"/>
      <c r="J59" s="24"/>
      <c r="K59" s="24">
        <f t="shared" si="17"/>
        <v>0</v>
      </c>
      <c r="L59" s="24"/>
      <c r="M59" s="24"/>
      <c r="N59" s="24"/>
      <c r="O59" s="24"/>
      <c r="P59" s="24"/>
      <c r="Q59" s="24"/>
      <c r="R59" s="24"/>
      <c r="S59" s="24">
        <f t="shared" si="15"/>
        <v>0</v>
      </c>
    </row>
    <row r="60" spans="1:19" hidden="1">
      <c r="A60" s="25">
        <v>100000050</v>
      </c>
      <c r="B60" s="32" t="s">
        <v>153</v>
      </c>
      <c r="C60" s="24">
        <f t="shared" ref="C60:J60" si="18">SUM(C61:C62)</f>
        <v>0</v>
      </c>
      <c r="D60" s="24">
        <f t="shared" si="18"/>
        <v>0</v>
      </c>
      <c r="E60" s="24">
        <f t="shared" si="18"/>
        <v>0</v>
      </c>
      <c r="F60" s="24">
        <f t="shared" si="18"/>
        <v>0</v>
      </c>
      <c r="G60" s="24">
        <f t="shared" si="18"/>
        <v>0</v>
      </c>
      <c r="H60" s="24">
        <f t="shared" si="18"/>
        <v>0</v>
      </c>
      <c r="I60" s="24">
        <f t="shared" si="18"/>
        <v>0</v>
      </c>
      <c r="J60" s="24">
        <f t="shared" si="18"/>
        <v>0</v>
      </c>
      <c r="K60" s="24">
        <f t="shared" si="17"/>
        <v>0</v>
      </c>
      <c r="L60" s="24">
        <f t="shared" ref="L60:R60" si="19">SUM(L61:L62)</f>
        <v>0</v>
      </c>
      <c r="M60" s="24">
        <f t="shared" si="19"/>
        <v>0</v>
      </c>
      <c r="N60" s="24">
        <f t="shared" si="19"/>
        <v>0</v>
      </c>
      <c r="O60" s="24">
        <f t="shared" si="19"/>
        <v>0</v>
      </c>
      <c r="P60" s="24">
        <f t="shared" si="19"/>
        <v>0</v>
      </c>
      <c r="Q60" s="24">
        <f t="shared" si="19"/>
        <v>0</v>
      </c>
      <c r="R60" s="24">
        <f t="shared" si="19"/>
        <v>0</v>
      </c>
      <c r="S60" s="24">
        <f t="shared" si="15"/>
        <v>0</v>
      </c>
    </row>
    <row r="61" spans="1:19" hidden="1">
      <c r="A61" s="50"/>
      <c r="B61" s="33" t="s">
        <v>154</v>
      </c>
      <c r="C61" s="24"/>
      <c r="D61" s="24"/>
      <c r="E61" s="24"/>
      <c r="F61" s="24"/>
      <c r="G61" s="24">
        <f>D61+E61+F61</f>
        <v>0</v>
      </c>
      <c r="H61" s="24"/>
      <c r="I61" s="24"/>
      <c r="J61" s="24"/>
      <c r="K61" s="24">
        <f t="shared" si="17"/>
        <v>0</v>
      </c>
      <c r="L61" s="24"/>
      <c r="M61" s="24"/>
      <c r="N61" s="24"/>
      <c r="O61" s="24"/>
      <c r="P61" s="24"/>
      <c r="Q61" s="24"/>
      <c r="R61" s="24"/>
      <c r="S61" s="24">
        <f t="shared" si="15"/>
        <v>0</v>
      </c>
    </row>
    <row r="62" spans="1:19" hidden="1">
      <c r="A62" s="50"/>
      <c r="B62" s="33" t="s">
        <v>155</v>
      </c>
      <c r="C62" s="24"/>
      <c r="D62" s="24"/>
      <c r="E62" s="24"/>
      <c r="F62" s="24"/>
      <c r="G62" s="24">
        <f>D62+E62+F62</f>
        <v>0</v>
      </c>
      <c r="H62" s="24"/>
      <c r="I62" s="24"/>
      <c r="J62" s="24"/>
      <c r="K62" s="24">
        <f t="shared" si="17"/>
        <v>0</v>
      </c>
      <c r="L62" s="24"/>
      <c r="M62" s="24"/>
      <c r="N62" s="24"/>
      <c r="O62" s="24"/>
      <c r="P62" s="24"/>
      <c r="Q62" s="24"/>
      <c r="R62" s="24"/>
      <c r="S62" s="24">
        <f t="shared" si="15"/>
        <v>0</v>
      </c>
    </row>
    <row r="63" spans="1:19" hidden="1">
      <c r="A63" s="25">
        <v>100000054</v>
      </c>
      <c r="B63" s="32" t="s">
        <v>156</v>
      </c>
      <c r="C63" s="24">
        <f t="shared" ref="C63:J63" si="20">C64</f>
        <v>0</v>
      </c>
      <c r="D63" s="24">
        <f t="shared" si="20"/>
        <v>0</v>
      </c>
      <c r="E63" s="24">
        <f t="shared" si="20"/>
        <v>0</v>
      </c>
      <c r="F63" s="24">
        <f t="shared" si="20"/>
        <v>0</v>
      </c>
      <c r="G63" s="24">
        <f t="shared" si="20"/>
        <v>0</v>
      </c>
      <c r="H63" s="24">
        <f t="shared" si="20"/>
        <v>0</v>
      </c>
      <c r="I63" s="24">
        <f t="shared" si="20"/>
        <v>0</v>
      </c>
      <c r="J63" s="24">
        <f t="shared" si="20"/>
        <v>0</v>
      </c>
      <c r="K63" s="24">
        <f t="shared" si="17"/>
        <v>0</v>
      </c>
      <c r="L63" s="24">
        <f t="shared" ref="L63:R63" si="21">L64</f>
        <v>0</v>
      </c>
      <c r="M63" s="24">
        <f t="shared" si="21"/>
        <v>0</v>
      </c>
      <c r="N63" s="24">
        <f t="shared" si="21"/>
        <v>0</v>
      </c>
      <c r="O63" s="24">
        <f t="shared" si="21"/>
        <v>0</v>
      </c>
      <c r="P63" s="24">
        <f t="shared" si="21"/>
        <v>0</v>
      </c>
      <c r="Q63" s="24">
        <f t="shared" si="21"/>
        <v>0</v>
      </c>
      <c r="R63" s="24">
        <f t="shared" si="21"/>
        <v>0</v>
      </c>
      <c r="S63" s="24">
        <f t="shared" si="15"/>
        <v>0</v>
      </c>
    </row>
    <row r="64" spans="1:19" ht="13.5" hidden="1" thickBot="1">
      <c r="A64" s="39"/>
      <c r="B64" s="47" t="s">
        <v>157</v>
      </c>
      <c r="C64" s="27"/>
      <c r="D64" s="27"/>
      <c r="E64" s="27"/>
      <c r="F64" s="27"/>
      <c r="G64" s="24">
        <f>D64+E64+F64</f>
        <v>0</v>
      </c>
      <c r="H64" s="27"/>
      <c r="I64" s="27"/>
      <c r="J64" s="27"/>
      <c r="K64" s="27">
        <f t="shared" si="17"/>
        <v>0</v>
      </c>
      <c r="L64" s="27"/>
      <c r="M64" s="27"/>
      <c r="N64" s="27"/>
      <c r="O64" s="27"/>
      <c r="P64" s="27"/>
      <c r="Q64" s="27"/>
      <c r="R64" s="27"/>
      <c r="S64" s="27">
        <f t="shared" si="15"/>
        <v>0</v>
      </c>
    </row>
    <row r="65" spans="1:19" ht="13.5" hidden="1" thickBot="1">
      <c r="A65" s="35"/>
      <c r="B65" s="36" t="s">
        <v>158</v>
      </c>
      <c r="C65" s="36">
        <f t="shared" ref="C65:J65" si="22">C50-C56</f>
        <v>0</v>
      </c>
      <c r="D65" s="36">
        <f t="shared" si="22"/>
        <v>0</v>
      </c>
      <c r="E65" s="36">
        <f t="shared" si="22"/>
        <v>0</v>
      </c>
      <c r="F65" s="36">
        <f t="shared" si="22"/>
        <v>0</v>
      </c>
      <c r="G65" s="36">
        <f t="shared" si="22"/>
        <v>0</v>
      </c>
      <c r="H65" s="36">
        <f t="shared" si="22"/>
        <v>0</v>
      </c>
      <c r="I65" s="36">
        <f t="shared" si="22"/>
        <v>0</v>
      </c>
      <c r="J65" s="36">
        <f t="shared" si="22"/>
        <v>0</v>
      </c>
      <c r="K65" s="36">
        <f t="shared" si="17"/>
        <v>0</v>
      </c>
      <c r="L65" s="36">
        <f t="shared" ref="L65:R65" si="23">L50-L56</f>
        <v>0</v>
      </c>
      <c r="M65" s="36">
        <f t="shared" si="23"/>
        <v>0</v>
      </c>
      <c r="N65" s="36">
        <f t="shared" si="23"/>
        <v>0</v>
      </c>
      <c r="O65" s="36">
        <f t="shared" si="23"/>
        <v>0</v>
      </c>
      <c r="P65" s="36">
        <f t="shared" si="23"/>
        <v>0</v>
      </c>
      <c r="Q65" s="36">
        <f t="shared" si="23"/>
        <v>0</v>
      </c>
      <c r="R65" s="36">
        <f t="shared" si="23"/>
        <v>0</v>
      </c>
      <c r="S65" s="36">
        <f t="shared" si="15"/>
        <v>0</v>
      </c>
    </row>
    <row r="66" spans="1:19" hidden="1">
      <c r="A66" s="51"/>
      <c r="B66" s="52" t="s">
        <v>159</v>
      </c>
      <c r="C66" s="53" t="e">
        <f>#REF!+C18+C50</f>
        <v>#REF!</v>
      </c>
      <c r="D66" s="53" t="e">
        <f>#REF!+D18+D50</f>
        <v>#REF!</v>
      </c>
      <c r="E66" s="53" t="e">
        <f>#REF!+E18+E50</f>
        <v>#REF!</v>
      </c>
      <c r="F66" s="53" t="e">
        <f>#REF!+F18+F50</f>
        <v>#REF!</v>
      </c>
      <c r="G66" s="53" t="e">
        <f>#REF!+G18+G50</f>
        <v>#REF!</v>
      </c>
      <c r="H66" s="53" t="e">
        <f>#REF!+H18+H50</f>
        <v>#REF!</v>
      </c>
      <c r="I66" s="53" t="e">
        <f>#REF!+I18+I50</f>
        <v>#REF!</v>
      </c>
      <c r="J66" s="53" t="e">
        <f>#REF!+J18+J50</f>
        <v>#REF!</v>
      </c>
      <c r="K66" s="53" t="e">
        <f t="shared" si="17"/>
        <v>#REF!</v>
      </c>
      <c r="L66" s="53" t="e">
        <f>#REF!+L18+L50</f>
        <v>#REF!</v>
      </c>
      <c r="M66" s="53" t="e">
        <f>#REF!+M18+M50</f>
        <v>#REF!</v>
      </c>
      <c r="N66" s="53" t="e">
        <f>#REF!+N18+N50</f>
        <v>#REF!</v>
      </c>
      <c r="O66" s="53" t="e">
        <f>#REF!+O18+O50</f>
        <v>#REF!</v>
      </c>
      <c r="P66" s="53" t="e">
        <f>#REF!+P18+P50</f>
        <v>#REF!</v>
      </c>
      <c r="Q66" s="53" t="e">
        <f>#REF!+Q18+Q50</f>
        <v>#REF!</v>
      </c>
      <c r="R66" s="53" t="e">
        <f>#REF!+R18+R50</f>
        <v>#REF!</v>
      </c>
      <c r="S66" s="53" t="e">
        <f t="shared" si="15"/>
        <v>#REF!</v>
      </c>
    </row>
    <row r="67" spans="1:19" ht="13.5" hidden="1" thickBot="1">
      <c r="A67" s="39"/>
      <c r="B67" s="54" t="s">
        <v>160</v>
      </c>
      <c r="C67" s="27" t="e">
        <f>#REF!+C28+C56</f>
        <v>#REF!</v>
      </c>
      <c r="D67" s="27" t="e">
        <f>#REF!+D28+D56</f>
        <v>#REF!</v>
      </c>
      <c r="E67" s="27" t="e">
        <f>#REF!+E28+E56</f>
        <v>#REF!</v>
      </c>
      <c r="F67" s="27" t="e">
        <f>#REF!+F28+F56</f>
        <v>#REF!</v>
      </c>
      <c r="G67" s="27" t="e">
        <f>#REF!+G28+G56</f>
        <v>#REF!</v>
      </c>
      <c r="H67" s="27" t="e">
        <f>#REF!+H28+H56</f>
        <v>#REF!</v>
      </c>
      <c r="I67" s="27" t="e">
        <f>#REF!+I28+I56</f>
        <v>#REF!</v>
      </c>
      <c r="J67" s="27" t="e">
        <f>#REF!+J28+J56</f>
        <v>#REF!</v>
      </c>
      <c r="K67" s="27" t="e">
        <f t="shared" si="17"/>
        <v>#REF!</v>
      </c>
      <c r="L67" s="27" t="e">
        <f>#REF!+L28+L56</f>
        <v>#REF!</v>
      </c>
      <c r="M67" s="27" t="e">
        <f>#REF!+M28+M56</f>
        <v>#REF!</v>
      </c>
      <c r="N67" s="27" t="e">
        <f>#REF!+N28+N56</f>
        <v>#REF!</v>
      </c>
      <c r="O67" s="27" t="e">
        <f>#REF!+O28+O56</f>
        <v>#REF!</v>
      </c>
      <c r="P67" s="27" t="e">
        <f>#REF!+P28+P56</f>
        <v>#REF!</v>
      </c>
      <c r="Q67" s="27" t="e">
        <f>#REF!+Q28+Q56</f>
        <v>#REF!</v>
      </c>
      <c r="R67" s="27" t="e">
        <f>#REF!+R28+R56</f>
        <v>#REF!</v>
      </c>
      <c r="S67" s="27" t="e">
        <f t="shared" si="15"/>
        <v>#REF!</v>
      </c>
    </row>
    <row r="68" spans="1:19" ht="13.5" hidden="1" thickBot="1">
      <c r="A68" s="213" t="s">
        <v>161</v>
      </c>
      <c r="B68" s="214"/>
      <c r="C68" s="214"/>
      <c r="D68" s="214"/>
      <c r="E68" s="214"/>
      <c r="F68" s="214"/>
      <c r="G68" s="214"/>
      <c r="H68" s="214"/>
      <c r="I68" s="214"/>
      <c r="J68" s="214"/>
      <c r="K68" s="214"/>
      <c r="L68" s="214"/>
      <c r="M68" s="214"/>
      <c r="N68" s="214"/>
      <c r="O68" s="214"/>
      <c r="P68" s="214"/>
      <c r="Q68" s="214"/>
      <c r="R68" s="214"/>
      <c r="S68" s="215"/>
    </row>
    <row r="69" spans="1:19" hidden="1">
      <c r="A69" s="55"/>
      <c r="B69" s="56" t="s">
        <v>162</v>
      </c>
      <c r="C69" s="22"/>
      <c r="D69" s="22"/>
      <c r="E69" s="22"/>
      <c r="F69" s="22"/>
      <c r="G69" s="22"/>
      <c r="H69" s="22"/>
      <c r="I69" s="22"/>
      <c r="J69" s="22"/>
      <c r="K69" s="22">
        <f>SUM(H69:J69)</f>
        <v>0</v>
      </c>
      <c r="L69" s="22"/>
      <c r="M69" s="22"/>
      <c r="N69" s="22"/>
      <c r="O69" s="22"/>
      <c r="P69" s="22"/>
      <c r="Q69" s="22"/>
      <c r="R69" s="22"/>
      <c r="S69" s="22">
        <f>SUM(P69:R69)</f>
        <v>0</v>
      </c>
    </row>
    <row r="70" spans="1:19" hidden="1">
      <c r="A70" s="57"/>
      <c r="B70" s="58" t="s">
        <v>163</v>
      </c>
      <c r="C70" s="24"/>
      <c r="D70" s="24"/>
      <c r="E70" s="24"/>
      <c r="F70" s="24"/>
      <c r="G70" s="24"/>
      <c r="H70" s="24"/>
      <c r="I70" s="24"/>
      <c r="J70" s="24"/>
      <c r="K70" s="24">
        <f>SUM(H70:J70)</f>
        <v>0</v>
      </c>
      <c r="L70" s="24"/>
      <c r="M70" s="24"/>
      <c r="N70" s="24"/>
      <c r="O70" s="24"/>
      <c r="P70" s="24"/>
      <c r="Q70" s="24"/>
      <c r="R70" s="24"/>
      <c r="S70" s="24">
        <f>SUM(P70:R70)</f>
        <v>0</v>
      </c>
    </row>
    <row r="71" spans="1:19" hidden="1">
      <c r="A71" s="57">
        <v>100000083</v>
      </c>
      <c r="B71" s="59" t="s">
        <v>164</v>
      </c>
      <c r="C71" s="24"/>
      <c r="D71" s="24"/>
      <c r="E71" s="24"/>
      <c r="F71" s="24"/>
      <c r="G71" s="24"/>
      <c r="H71" s="24"/>
      <c r="I71" s="24"/>
      <c r="J71" s="24"/>
      <c r="K71" s="24"/>
      <c r="L71" s="24"/>
      <c r="M71" s="24"/>
      <c r="N71" s="24"/>
      <c r="O71" s="24"/>
      <c r="P71" s="24"/>
      <c r="Q71" s="24"/>
      <c r="R71" s="24"/>
      <c r="S71" s="24"/>
    </row>
    <row r="72" spans="1:19" hidden="1">
      <c r="A72" s="57"/>
      <c r="B72" s="58" t="s">
        <v>165</v>
      </c>
      <c r="C72" s="24"/>
      <c r="D72" s="24"/>
      <c r="E72" s="24"/>
      <c r="F72" s="24"/>
      <c r="G72" s="24"/>
      <c r="H72" s="24"/>
      <c r="I72" s="24"/>
      <c r="J72" s="24"/>
      <c r="K72" s="24">
        <f>SUM(H72:J72)</f>
        <v>0</v>
      </c>
      <c r="L72" s="24"/>
      <c r="M72" s="24"/>
      <c r="N72" s="24"/>
      <c r="O72" s="24"/>
      <c r="P72" s="24"/>
      <c r="Q72" s="24"/>
      <c r="R72" s="24"/>
      <c r="S72" s="24">
        <f>SUM(P72:R72)</f>
        <v>0</v>
      </c>
    </row>
    <row r="73" spans="1:19" hidden="1">
      <c r="A73" s="57">
        <v>100000081</v>
      </c>
      <c r="B73" s="59" t="s">
        <v>166</v>
      </c>
      <c r="C73" s="24"/>
      <c r="D73" s="24"/>
      <c r="E73" s="24"/>
      <c r="F73" s="24"/>
      <c r="G73" s="24"/>
      <c r="H73" s="24"/>
      <c r="I73" s="24"/>
      <c r="J73" s="24"/>
      <c r="K73" s="24"/>
      <c r="L73" s="24"/>
      <c r="M73" s="24"/>
      <c r="N73" s="24"/>
      <c r="O73" s="24"/>
      <c r="P73" s="24"/>
      <c r="Q73" s="24"/>
      <c r="R73" s="24"/>
      <c r="S73" s="24"/>
    </row>
    <row r="74" spans="1:19" hidden="1">
      <c r="A74" s="57"/>
      <c r="B74" s="58" t="s">
        <v>167</v>
      </c>
      <c r="C74" s="24"/>
      <c r="D74" s="24"/>
      <c r="E74" s="24"/>
      <c r="F74" s="24"/>
      <c r="G74" s="24"/>
      <c r="H74" s="24"/>
      <c r="I74" s="24"/>
      <c r="J74" s="24"/>
      <c r="K74" s="24">
        <f>SUM(H74:J74)</f>
        <v>0</v>
      </c>
      <c r="L74" s="24"/>
      <c r="M74" s="24"/>
      <c r="N74" s="24"/>
      <c r="O74" s="24"/>
      <c r="P74" s="24"/>
      <c r="Q74" s="24"/>
      <c r="R74" s="24"/>
      <c r="S74" s="24">
        <f>SUM(P74:R74)</f>
        <v>0</v>
      </c>
    </row>
    <row r="75" spans="1:19" hidden="1">
      <c r="A75" s="57"/>
      <c r="B75" s="58" t="s">
        <v>168</v>
      </c>
      <c r="C75" s="24"/>
      <c r="D75" s="24"/>
      <c r="E75" s="24"/>
      <c r="F75" s="24"/>
      <c r="G75" s="24"/>
      <c r="H75" s="24"/>
      <c r="I75" s="24"/>
      <c r="J75" s="24"/>
      <c r="K75" s="24">
        <f>SUM(H75:J75)</f>
        <v>0</v>
      </c>
      <c r="L75" s="24"/>
      <c r="M75" s="24"/>
      <c r="N75" s="24"/>
      <c r="O75" s="24"/>
      <c r="P75" s="24"/>
      <c r="Q75" s="24"/>
      <c r="R75" s="24"/>
      <c r="S75" s="24">
        <f>SUM(P75:R75)</f>
        <v>0</v>
      </c>
    </row>
    <row r="76" spans="1:19" hidden="1">
      <c r="A76" s="57"/>
      <c r="B76" s="60" t="s">
        <v>169</v>
      </c>
      <c r="C76" s="24" t="e">
        <f>#REF!+C48+C65</f>
        <v>#REF!</v>
      </c>
      <c r="D76" s="24" t="e">
        <f>#REF!+D48+D65</f>
        <v>#REF!</v>
      </c>
      <c r="E76" s="24" t="e">
        <f>#REF!+E48+E65</f>
        <v>#REF!</v>
      </c>
      <c r="F76" s="24" t="e">
        <f>#REF!+F48+F65</f>
        <v>#REF!</v>
      </c>
      <c r="G76" s="24" t="e">
        <f>#REF!+G48+G65</f>
        <v>#REF!</v>
      </c>
      <c r="H76" s="24" t="e">
        <f>#REF!+H48+H65</f>
        <v>#REF!</v>
      </c>
      <c r="I76" s="24" t="e">
        <f>#REF!+I48+I65</f>
        <v>#REF!</v>
      </c>
      <c r="J76" s="24" t="e">
        <f>#REF!+J48+J65</f>
        <v>#REF!</v>
      </c>
      <c r="K76" s="24" t="e">
        <f>SUM(H76:J76)</f>
        <v>#REF!</v>
      </c>
      <c r="L76" s="24" t="e">
        <f>#REF!+L48+L65</f>
        <v>#REF!</v>
      </c>
      <c r="M76" s="24" t="e">
        <f>#REF!+M48+M65</f>
        <v>#REF!</v>
      </c>
      <c r="N76" s="24" t="e">
        <f>#REF!+N48+N65</f>
        <v>#REF!</v>
      </c>
      <c r="O76" s="24" t="e">
        <f>#REF!+O48+O65</f>
        <v>#REF!</v>
      </c>
      <c r="P76" s="24" t="e">
        <f>#REF!+P48+P65</f>
        <v>#REF!</v>
      </c>
      <c r="Q76" s="24" t="e">
        <f>#REF!+Q48+Q65</f>
        <v>#REF!</v>
      </c>
      <c r="R76" s="24" t="e">
        <f>#REF!+R48+R65</f>
        <v>#REF!</v>
      </c>
      <c r="S76" s="24" t="e">
        <f>SUM(P76:R76)</f>
        <v>#REF!</v>
      </c>
    </row>
    <row r="77" spans="1:19" hidden="1">
      <c r="A77" s="57"/>
      <c r="B77" s="24" t="s">
        <v>170</v>
      </c>
      <c r="C77" s="24"/>
      <c r="D77" s="24"/>
      <c r="E77" s="24"/>
      <c r="F77" s="24"/>
      <c r="G77" s="24"/>
      <c r="H77" s="24"/>
      <c r="I77" s="24"/>
      <c r="J77" s="24"/>
      <c r="K77" s="24"/>
      <c r="L77" s="24"/>
      <c r="M77" s="24"/>
      <c r="N77" s="24"/>
      <c r="O77" s="24"/>
      <c r="P77" s="24"/>
      <c r="Q77" s="24"/>
      <c r="R77" s="24"/>
      <c r="S77" s="61"/>
    </row>
    <row r="78" spans="1:19" ht="13.5" hidden="1" thickBot="1">
      <c r="A78" s="62"/>
      <c r="B78" s="63" t="s">
        <v>171</v>
      </c>
      <c r="C78" s="63"/>
      <c r="D78" s="63"/>
      <c r="E78" s="63"/>
      <c r="F78" s="63"/>
      <c r="G78" s="63"/>
      <c r="H78" s="63"/>
      <c r="I78" s="63"/>
      <c r="J78" s="63"/>
      <c r="K78" s="63"/>
      <c r="L78" s="63"/>
      <c r="M78" s="63"/>
      <c r="N78" s="63"/>
      <c r="O78" s="63"/>
      <c r="P78" s="63"/>
      <c r="Q78" s="63"/>
      <c r="R78" s="63"/>
      <c r="S78" s="64"/>
    </row>
    <row r="80" spans="1:19">
      <c r="C80" s="65"/>
      <c r="G80" s="65"/>
      <c r="K80" s="65"/>
      <c r="L80" s="65"/>
      <c r="O80" s="65"/>
      <c r="S80" s="65"/>
    </row>
    <row r="81" spans="1:19">
      <c r="C81" s="65"/>
    </row>
    <row r="82" spans="1:19" ht="18.75">
      <c r="A82" s="207" t="s">
        <v>179</v>
      </c>
      <c r="B82" s="207"/>
      <c r="C82" s="207"/>
      <c r="D82" s="207"/>
      <c r="E82" s="207"/>
      <c r="F82" s="207"/>
      <c r="G82" s="207"/>
      <c r="H82" s="207"/>
      <c r="I82" s="207"/>
      <c r="J82" s="207"/>
      <c r="K82" s="207"/>
      <c r="L82" s="207"/>
      <c r="M82" s="207"/>
      <c r="N82" s="207"/>
      <c r="O82" s="207" t="s">
        <v>180</v>
      </c>
      <c r="P82" s="207"/>
      <c r="Q82" s="207"/>
      <c r="R82" s="207"/>
      <c r="S82" s="207"/>
    </row>
    <row r="84" spans="1:19">
      <c r="D84" s="65"/>
    </row>
    <row r="85" spans="1:19">
      <c r="C85" s="65"/>
    </row>
    <row r="86" spans="1:19">
      <c r="A86" s="16" t="s">
        <v>181</v>
      </c>
    </row>
    <row r="87" spans="1:19">
      <c r="A87" s="16" t="s">
        <v>182</v>
      </c>
    </row>
  </sheetData>
  <mergeCells count="10">
    <mergeCell ref="A14:S14"/>
    <mergeCell ref="A82:N82"/>
    <mergeCell ref="O82:S82"/>
    <mergeCell ref="A49:S49"/>
    <mergeCell ref="A50:B50"/>
    <mergeCell ref="A56:B56"/>
    <mergeCell ref="A68:S68"/>
    <mergeCell ref="A17:S17"/>
    <mergeCell ref="A18:B18"/>
    <mergeCell ref="A28:B28"/>
  </mergeCells>
  <dataValidations count="1">
    <dataValidation type="list" allowBlank="1" showInputMessage="1" showErrorMessage="1" sqref="B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B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B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B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B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B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B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B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B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B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B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B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B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B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B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formula1>бддс</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33"/>
  <sheetViews>
    <sheetView tabSelected="1" view="pageBreakPreview" zoomScale="70" zoomScaleNormal="70" zoomScaleSheetLayoutView="70" workbookViewId="0">
      <pane xSplit="7" ySplit="3" topLeftCell="H4" activePane="bottomRight" state="frozen"/>
      <selection pane="topRight" activeCell="H1" sqref="H1"/>
      <selection pane="bottomLeft" activeCell="A4" sqref="A4"/>
      <selection pane="bottomRight" activeCell="L2" sqref="L2"/>
    </sheetView>
  </sheetViews>
  <sheetFormatPr defaultColWidth="9.140625" defaultRowHeight="15.75"/>
  <cols>
    <col min="1" max="1" width="6.85546875" style="123" customWidth="1"/>
    <col min="2" max="2" width="14.7109375" style="123" customWidth="1"/>
    <col min="3" max="3" width="16.85546875" style="123" customWidth="1"/>
    <col min="4" max="4" width="29.42578125" style="123" customWidth="1"/>
    <col min="5" max="6" width="13.85546875" style="123" hidden="1" customWidth="1"/>
    <col min="7" max="7" width="13.85546875" style="123" customWidth="1"/>
    <col min="8" max="8" width="17.42578125" style="123" customWidth="1"/>
    <col min="9" max="9" width="22.85546875" style="123" customWidth="1"/>
    <col min="10" max="10" width="13.85546875" style="123" hidden="1" customWidth="1"/>
    <col min="11" max="11" width="20.5703125" style="123" hidden="1" customWidth="1"/>
    <col min="12" max="12" width="13.85546875" style="123" customWidth="1"/>
    <col min="13" max="13" width="16.28515625" style="123" hidden="1" customWidth="1"/>
    <col min="14" max="15" width="13.85546875" style="123" customWidth="1"/>
    <col min="16" max="16" width="13.85546875" style="129" customWidth="1"/>
    <col min="17" max="17" width="19.28515625" style="123" customWidth="1"/>
    <col min="18" max="18" width="20.140625" style="123" customWidth="1"/>
    <col min="19" max="19" width="13.85546875" style="129" customWidth="1"/>
    <col min="20" max="20" width="22.85546875" style="123" customWidth="1"/>
    <col min="21" max="24" width="20.5703125" style="123" customWidth="1"/>
    <col min="25" max="25" width="21.28515625" style="123" customWidth="1"/>
    <col min="26" max="26" width="24.28515625" style="123" customWidth="1"/>
    <col min="27" max="27" width="20.42578125" style="123" customWidth="1"/>
    <col min="28" max="28" width="22.7109375" style="123" customWidth="1"/>
    <col min="29" max="29" width="3.28515625" style="123" hidden="1" customWidth="1"/>
    <col min="30" max="16384" width="9.140625" style="123"/>
  </cols>
  <sheetData>
    <row r="1" spans="1:29" ht="57.6" customHeight="1">
      <c r="A1" s="216" t="s">
        <v>260</v>
      </c>
      <c r="B1" s="217"/>
      <c r="C1" s="217"/>
      <c r="D1" s="217"/>
      <c r="E1" s="217"/>
      <c r="F1" s="217"/>
      <c r="G1" s="217"/>
      <c r="H1" s="217"/>
      <c r="I1" s="217"/>
      <c r="J1" s="217"/>
      <c r="K1" s="217"/>
      <c r="L1" s="217"/>
      <c r="M1" s="217"/>
      <c r="N1" s="217"/>
      <c r="O1" s="217"/>
      <c r="P1" s="218"/>
      <c r="Q1" s="217"/>
      <c r="R1" s="217"/>
      <c r="S1" s="218"/>
      <c r="T1" s="217"/>
      <c r="U1" s="217"/>
      <c r="V1" s="217"/>
      <c r="W1" s="217"/>
      <c r="X1" s="217"/>
      <c r="Y1" s="217"/>
      <c r="Z1" s="217"/>
      <c r="AA1" s="217"/>
      <c r="AB1" s="219"/>
    </row>
    <row r="2" spans="1:29" ht="126.75" customHeight="1">
      <c r="A2" s="125"/>
      <c r="B2" s="168" t="s">
        <v>96</v>
      </c>
      <c r="C2" s="168" t="s">
        <v>13</v>
      </c>
      <c r="D2" s="168" t="s">
        <v>14</v>
      </c>
      <c r="E2" s="124" t="s">
        <v>0</v>
      </c>
      <c r="F2" s="124" t="s">
        <v>100</v>
      </c>
      <c r="G2" s="169" t="s">
        <v>215</v>
      </c>
      <c r="H2" s="170" t="s">
        <v>216</v>
      </c>
      <c r="I2" s="170" t="s">
        <v>259</v>
      </c>
      <c r="J2" s="130" t="s">
        <v>217</v>
      </c>
      <c r="K2" s="130"/>
      <c r="L2" s="170" t="s">
        <v>218</v>
      </c>
      <c r="M2" s="130" t="s">
        <v>219</v>
      </c>
      <c r="N2" s="170" t="s">
        <v>220</v>
      </c>
      <c r="O2" s="130"/>
      <c r="P2" s="138"/>
      <c r="Q2" s="139"/>
      <c r="R2" s="139"/>
      <c r="S2" s="144"/>
      <c r="T2" s="145"/>
      <c r="U2" s="145"/>
      <c r="V2" s="151"/>
      <c r="W2" s="151"/>
      <c r="X2" s="152"/>
      <c r="Y2" s="152"/>
      <c r="Z2" s="131"/>
      <c r="AA2" s="131"/>
      <c r="AB2" s="132"/>
      <c r="AC2" s="123" t="s">
        <v>258</v>
      </c>
    </row>
    <row r="3" spans="1:29">
      <c r="A3" s="125"/>
      <c r="B3" s="124">
        <v>2</v>
      </c>
      <c r="C3" s="124">
        <v>2</v>
      </c>
      <c r="D3" s="124">
        <v>3</v>
      </c>
      <c r="E3" s="124">
        <v>5</v>
      </c>
      <c r="F3" s="124">
        <v>6</v>
      </c>
      <c r="G3" s="124">
        <v>4</v>
      </c>
      <c r="H3" s="124">
        <v>5</v>
      </c>
      <c r="I3" s="124">
        <v>6</v>
      </c>
      <c r="J3" s="124">
        <v>10</v>
      </c>
      <c r="K3" s="124"/>
      <c r="L3" s="124">
        <v>8</v>
      </c>
      <c r="M3" s="124">
        <v>13</v>
      </c>
      <c r="N3" s="124">
        <v>9</v>
      </c>
      <c r="O3" s="124"/>
      <c r="P3" s="140"/>
      <c r="Q3" s="140"/>
      <c r="R3" s="140"/>
      <c r="S3" s="146"/>
      <c r="T3" s="146"/>
      <c r="U3" s="146"/>
      <c r="V3" s="153"/>
      <c r="W3" s="153"/>
      <c r="X3" s="153"/>
      <c r="Y3" s="153"/>
      <c r="Z3" s="124"/>
      <c r="AA3" s="124"/>
      <c r="AB3" s="167"/>
    </row>
    <row r="4" spans="1:29" ht="63">
      <c r="A4" s="133"/>
      <c r="B4" s="162" t="s">
        <v>97</v>
      </c>
      <c r="C4" s="162" t="s">
        <v>8</v>
      </c>
      <c r="D4" s="162" t="s">
        <v>229</v>
      </c>
      <c r="E4" s="162" t="s">
        <v>6</v>
      </c>
      <c r="F4" s="162">
        <v>1</v>
      </c>
      <c r="G4" s="162">
        <v>68900.759999999995</v>
      </c>
      <c r="H4" s="126" t="s">
        <v>234</v>
      </c>
      <c r="I4" s="126" t="s">
        <v>235</v>
      </c>
      <c r="J4" s="126" t="s">
        <v>222</v>
      </c>
      <c r="K4" s="127"/>
      <c r="L4" s="126" t="s">
        <v>236</v>
      </c>
      <c r="M4" s="126" t="s">
        <v>225</v>
      </c>
      <c r="N4" s="126" t="s">
        <v>226</v>
      </c>
      <c r="O4" s="126"/>
      <c r="P4" s="141"/>
      <c r="Q4" s="142"/>
      <c r="R4" s="142"/>
      <c r="S4" s="147"/>
      <c r="T4" s="149"/>
      <c r="U4" s="148"/>
      <c r="V4" s="154"/>
      <c r="W4" s="154"/>
      <c r="X4" s="154"/>
      <c r="Y4" s="154"/>
      <c r="Z4" s="127"/>
      <c r="AA4" s="127"/>
      <c r="AB4" s="166"/>
      <c r="AC4" s="123" t="s">
        <v>202</v>
      </c>
    </row>
    <row r="5" spans="1:29" ht="63">
      <c r="A5" s="133"/>
      <c r="B5" s="162" t="s">
        <v>97</v>
      </c>
      <c r="C5" s="162" t="s">
        <v>8</v>
      </c>
      <c r="D5" s="162" t="s">
        <v>230</v>
      </c>
      <c r="E5" s="162" t="s">
        <v>6</v>
      </c>
      <c r="F5" s="162">
        <v>1</v>
      </c>
      <c r="G5" s="162">
        <v>70017.75</v>
      </c>
      <c r="H5" s="126" t="s">
        <v>234</v>
      </c>
      <c r="I5" s="126" t="s">
        <v>235</v>
      </c>
      <c r="J5" s="126" t="s">
        <v>222</v>
      </c>
      <c r="K5" s="127"/>
      <c r="L5" s="126" t="s">
        <v>237</v>
      </c>
      <c r="M5" s="126" t="s">
        <v>225</v>
      </c>
      <c r="N5" s="126" t="s">
        <v>226</v>
      </c>
      <c r="O5" s="126"/>
      <c r="P5" s="141"/>
      <c r="Q5" s="142"/>
      <c r="R5" s="142"/>
      <c r="S5" s="147"/>
      <c r="T5" s="148"/>
      <c r="U5" s="148"/>
      <c r="V5" s="154"/>
      <c r="W5" s="154"/>
      <c r="X5" s="154"/>
      <c r="Y5" s="154"/>
      <c r="Z5" s="127"/>
      <c r="AA5" s="127"/>
      <c r="AB5" s="166"/>
      <c r="AC5" s="123" t="s">
        <v>202</v>
      </c>
    </row>
    <row r="6" spans="1:29" ht="63">
      <c r="A6" s="133"/>
      <c r="B6" s="162" t="s">
        <v>97</v>
      </c>
      <c r="C6" s="162" t="s">
        <v>92</v>
      </c>
      <c r="D6" s="162" t="s">
        <v>231</v>
      </c>
      <c r="E6" s="162" t="s">
        <v>93</v>
      </c>
      <c r="F6" s="162">
        <v>1</v>
      </c>
      <c r="G6" s="162">
        <v>600</v>
      </c>
      <c r="H6" s="126" t="s">
        <v>244</v>
      </c>
      <c r="I6" s="126" t="s">
        <v>243</v>
      </c>
      <c r="J6" s="126" t="s">
        <v>222</v>
      </c>
      <c r="K6" s="127"/>
      <c r="L6" s="126" t="s">
        <v>245</v>
      </c>
      <c r="M6" s="126"/>
      <c r="N6" s="126" t="s">
        <v>246</v>
      </c>
      <c r="O6" s="126"/>
      <c r="P6" s="141"/>
      <c r="Q6" s="142"/>
      <c r="R6" s="142"/>
      <c r="S6" s="147"/>
      <c r="T6" s="148"/>
      <c r="U6" s="148"/>
      <c r="V6" s="154"/>
      <c r="W6" s="154"/>
      <c r="X6" s="154"/>
      <c r="Y6" s="154"/>
      <c r="Z6" s="127"/>
      <c r="AA6" s="127"/>
      <c r="AB6" s="166"/>
      <c r="AC6" s="123" t="s">
        <v>202</v>
      </c>
    </row>
    <row r="7" spans="1:29" ht="63">
      <c r="A7" s="133"/>
      <c r="B7" s="162" t="s">
        <v>97</v>
      </c>
      <c r="C7" s="162" t="s">
        <v>4</v>
      </c>
      <c r="D7" s="162" t="s">
        <v>198</v>
      </c>
      <c r="E7" s="162" t="s">
        <v>93</v>
      </c>
      <c r="F7" s="162">
        <v>1</v>
      </c>
      <c r="G7" s="162">
        <v>13831</v>
      </c>
      <c r="H7" s="126" t="s">
        <v>248</v>
      </c>
      <c r="I7" s="126" t="s">
        <v>249</v>
      </c>
      <c r="J7" s="126" t="s">
        <v>222</v>
      </c>
      <c r="K7" s="127"/>
      <c r="L7" s="126" t="s">
        <v>250</v>
      </c>
      <c r="M7" s="126"/>
      <c r="N7" s="126" t="s">
        <v>246</v>
      </c>
      <c r="O7" s="126"/>
      <c r="P7" s="141"/>
      <c r="Q7" s="142"/>
      <c r="R7" s="142"/>
      <c r="S7" s="147"/>
      <c r="T7" s="148"/>
      <c r="U7" s="148"/>
      <c r="V7" s="154"/>
      <c r="W7" s="154"/>
      <c r="X7" s="154"/>
      <c r="Y7" s="154"/>
      <c r="Z7" s="127"/>
      <c r="AA7" s="127"/>
      <c r="AB7" s="166"/>
      <c r="AC7" s="123" t="s">
        <v>202</v>
      </c>
    </row>
    <row r="8" spans="1:29" ht="63">
      <c r="A8" s="133"/>
      <c r="B8" s="162" t="s">
        <v>97</v>
      </c>
      <c r="C8" s="162" t="s">
        <v>9</v>
      </c>
      <c r="D8" s="162" t="s">
        <v>232</v>
      </c>
      <c r="E8" s="162" t="s">
        <v>93</v>
      </c>
      <c r="F8" s="162">
        <v>1</v>
      </c>
      <c r="G8" s="162">
        <v>17250</v>
      </c>
      <c r="H8" s="126" t="s">
        <v>244</v>
      </c>
      <c r="I8" s="126" t="s">
        <v>242</v>
      </c>
      <c r="J8" s="126" t="s">
        <v>222</v>
      </c>
      <c r="K8" s="127"/>
      <c r="L8" s="126" t="s">
        <v>247</v>
      </c>
      <c r="M8" s="126"/>
      <c r="N8" s="126" t="s">
        <v>246</v>
      </c>
      <c r="O8" s="126"/>
      <c r="P8" s="141"/>
      <c r="Q8" s="142"/>
      <c r="R8" s="142"/>
      <c r="S8" s="147"/>
      <c r="T8" s="148"/>
      <c r="U8" s="148"/>
      <c r="V8" s="154"/>
      <c r="W8" s="154"/>
      <c r="X8" s="154"/>
      <c r="Y8" s="154"/>
      <c r="Z8" s="127"/>
      <c r="AA8" s="127"/>
      <c r="AB8" s="166"/>
      <c r="AC8" s="123" t="s">
        <v>202</v>
      </c>
    </row>
    <row r="9" spans="1:29" ht="47.25">
      <c r="A9" s="133"/>
      <c r="B9" s="162" t="s">
        <v>97</v>
      </c>
      <c r="C9" s="162" t="s">
        <v>7</v>
      </c>
      <c r="D9" s="162" t="s">
        <v>233</v>
      </c>
      <c r="E9" s="162" t="s">
        <v>6</v>
      </c>
      <c r="F9" s="162">
        <v>1</v>
      </c>
      <c r="G9" s="162">
        <v>97976.01</v>
      </c>
      <c r="H9" s="126" t="s">
        <v>234</v>
      </c>
      <c r="I9" s="126" t="s">
        <v>235</v>
      </c>
      <c r="J9" s="126" t="s">
        <v>222</v>
      </c>
      <c r="K9" s="127"/>
      <c r="L9" s="126" t="s">
        <v>238</v>
      </c>
      <c r="M9" s="126" t="s">
        <v>225</v>
      </c>
      <c r="N9" s="126" t="s">
        <v>226</v>
      </c>
      <c r="O9" s="126"/>
      <c r="P9" s="141"/>
      <c r="Q9" s="142"/>
      <c r="R9" s="142"/>
      <c r="S9" s="147"/>
      <c r="T9" s="148"/>
      <c r="U9" s="148"/>
      <c r="V9" s="154"/>
      <c r="W9" s="154"/>
      <c r="X9" s="154"/>
      <c r="Y9" s="154"/>
      <c r="Z9" s="127"/>
      <c r="AA9" s="127"/>
      <c r="AB9" s="166"/>
      <c r="AC9" s="123" t="s">
        <v>202</v>
      </c>
    </row>
    <row r="10" spans="1:29" ht="47.25">
      <c r="A10" s="133"/>
      <c r="B10" s="162" t="s">
        <v>97</v>
      </c>
      <c r="C10" s="162" t="s">
        <v>7</v>
      </c>
      <c r="D10" s="162" t="s">
        <v>199</v>
      </c>
      <c r="E10" s="162" t="s">
        <v>6</v>
      </c>
      <c r="F10" s="162">
        <v>1</v>
      </c>
      <c r="G10" s="162">
        <v>19319.330000000002</v>
      </c>
      <c r="H10" s="126" t="s">
        <v>234</v>
      </c>
      <c r="I10" s="126" t="s">
        <v>235</v>
      </c>
      <c r="J10" s="126" t="s">
        <v>222</v>
      </c>
      <c r="K10" s="127"/>
      <c r="L10" s="126" t="s">
        <v>241</v>
      </c>
      <c r="M10" s="126" t="s">
        <v>225</v>
      </c>
      <c r="N10" s="126" t="s">
        <v>226</v>
      </c>
      <c r="O10" s="126"/>
      <c r="P10" s="141"/>
      <c r="Q10" s="142"/>
      <c r="R10" s="142"/>
      <c r="S10" s="147"/>
      <c r="T10" s="148"/>
      <c r="U10" s="148"/>
      <c r="V10" s="154"/>
      <c r="W10" s="154"/>
      <c r="X10" s="154"/>
      <c r="Y10" s="154"/>
      <c r="Z10" s="127"/>
      <c r="AA10" s="127"/>
      <c r="AB10" s="166"/>
      <c r="AC10" s="123" t="s">
        <v>202</v>
      </c>
    </row>
    <row r="11" spans="1:29" ht="47.25">
      <c r="A11" s="133"/>
      <c r="B11" s="162" t="s">
        <v>97</v>
      </c>
      <c r="C11" s="162" t="s">
        <v>7</v>
      </c>
      <c r="D11" s="162" t="s">
        <v>200</v>
      </c>
      <c r="E11" s="162" t="s">
        <v>6</v>
      </c>
      <c r="F11" s="162">
        <v>1</v>
      </c>
      <c r="G11" s="162">
        <v>62045.9</v>
      </c>
      <c r="H11" s="126" t="s">
        <v>234</v>
      </c>
      <c r="I11" s="126" t="s">
        <v>235</v>
      </c>
      <c r="J11" s="126" t="s">
        <v>222</v>
      </c>
      <c r="K11" s="127"/>
      <c r="L11" s="126" t="s">
        <v>240</v>
      </c>
      <c r="M11" s="126" t="s">
        <v>225</v>
      </c>
      <c r="N11" s="126" t="s">
        <v>226</v>
      </c>
      <c r="O11" s="126"/>
      <c r="P11" s="141"/>
      <c r="Q11" s="142"/>
      <c r="R11" s="142"/>
      <c r="S11" s="147"/>
      <c r="T11" s="148"/>
      <c r="U11" s="148"/>
      <c r="V11" s="154"/>
      <c r="W11" s="154"/>
      <c r="X11" s="154"/>
      <c r="Y11" s="154"/>
      <c r="Z11" s="127"/>
      <c r="AA11" s="127"/>
      <c r="AB11" s="166"/>
      <c r="AC11" s="123" t="s">
        <v>202</v>
      </c>
    </row>
    <row r="12" spans="1:29" ht="47.25">
      <c r="A12" s="133"/>
      <c r="B12" s="162" t="s">
        <v>97</v>
      </c>
      <c r="C12" s="162" t="s">
        <v>7</v>
      </c>
      <c r="D12" s="162" t="s">
        <v>201</v>
      </c>
      <c r="E12" s="162" t="s">
        <v>6</v>
      </c>
      <c r="F12" s="162">
        <v>1</v>
      </c>
      <c r="G12" s="162">
        <v>17502.169999999998</v>
      </c>
      <c r="H12" s="126" t="s">
        <v>234</v>
      </c>
      <c r="I12" s="126" t="s">
        <v>235</v>
      </c>
      <c r="J12" s="126" t="s">
        <v>222</v>
      </c>
      <c r="K12" s="127"/>
      <c r="L12" s="126" t="s">
        <v>239</v>
      </c>
      <c r="M12" s="126" t="s">
        <v>225</v>
      </c>
      <c r="N12" s="126" t="s">
        <v>226</v>
      </c>
      <c r="O12" s="126"/>
      <c r="P12" s="141"/>
      <c r="Q12" s="142"/>
      <c r="R12" s="142"/>
      <c r="S12" s="147"/>
      <c r="T12" s="148"/>
      <c r="U12" s="148"/>
      <c r="V12" s="154"/>
      <c r="W12" s="154"/>
      <c r="X12" s="154"/>
      <c r="Y12" s="154"/>
      <c r="Z12" s="127"/>
      <c r="AA12" s="127"/>
      <c r="AB12" s="166"/>
      <c r="AC12" s="123" t="s">
        <v>202</v>
      </c>
    </row>
    <row r="13" spans="1:29" ht="47.25">
      <c r="A13" s="133"/>
      <c r="B13" s="162" t="s">
        <v>98</v>
      </c>
      <c r="C13" s="162" t="s">
        <v>3</v>
      </c>
      <c r="D13" s="162" t="s">
        <v>207</v>
      </c>
      <c r="E13" s="162" t="s">
        <v>5</v>
      </c>
      <c r="F13" s="162">
        <v>1</v>
      </c>
      <c r="G13" s="162">
        <v>238000</v>
      </c>
      <c r="H13" s="126" t="s">
        <v>227</v>
      </c>
      <c r="I13" s="126" t="s">
        <v>224</v>
      </c>
      <c r="J13" s="126" t="s">
        <v>222</v>
      </c>
      <c r="K13" s="127"/>
      <c r="L13" s="126" t="s">
        <v>228</v>
      </c>
      <c r="M13" s="126" t="s">
        <v>223</v>
      </c>
      <c r="N13" s="126" t="s">
        <v>226</v>
      </c>
      <c r="O13" s="126"/>
      <c r="P13" s="141"/>
      <c r="Q13" s="142"/>
      <c r="R13" s="142"/>
      <c r="S13" s="147"/>
      <c r="T13" s="149"/>
      <c r="U13" s="148"/>
      <c r="V13" s="154"/>
      <c r="W13" s="154"/>
      <c r="X13" s="154"/>
      <c r="Y13" s="154"/>
      <c r="Z13" s="127"/>
      <c r="AA13" s="127"/>
      <c r="AB13" s="166"/>
      <c r="AC13" s="123" t="s">
        <v>202</v>
      </c>
    </row>
    <row r="14" spans="1:29" ht="63">
      <c r="A14" s="133"/>
      <c r="B14" s="162" t="s">
        <v>98</v>
      </c>
      <c r="C14" s="162" t="s">
        <v>3</v>
      </c>
      <c r="D14" s="162" t="s">
        <v>207</v>
      </c>
      <c r="E14" s="162"/>
      <c r="F14" s="162"/>
      <c r="G14" s="162"/>
      <c r="H14" s="126" t="s">
        <v>252</v>
      </c>
      <c r="I14" s="163" t="s">
        <v>251</v>
      </c>
      <c r="J14" s="126" t="s">
        <v>222</v>
      </c>
      <c r="K14" s="127"/>
      <c r="L14" s="126" t="s">
        <v>253</v>
      </c>
      <c r="M14" s="126"/>
      <c r="N14" s="126" t="s">
        <v>226</v>
      </c>
      <c r="O14" s="126"/>
      <c r="P14" s="141"/>
      <c r="Q14" s="142"/>
      <c r="R14" s="142"/>
      <c r="S14" s="147"/>
      <c r="T14" s="149"/>
      <c r="U14" s="148"/>
      <c r="V14" s="154"/>
      <c r="W14" s="154"/>
      <c r="X14" s="154"/>
      <c r="Y14" s="154"/>
      <c r="Z14" s="127"/>
      <c r="AA14" s="127"/>
      <c r="AB14" s="166"/>
      <c r="AC14" s="123" t="s">
        <v>107</v>
      </c>
    </row>
    <row r="15" spans="1:29" ht="78.75">
      <c r="A15" s="133"/>
      <c r="B15" s="162" t="s">
        <v>98</v>
      </c>
      <c r="C15" s="162" t="s">
        <v>3</v>
      </c>
      <c r="D15" s="162" t="s">
        <v>185</v>
      </c>
      <c r="E15" s="162" t="s">
        <v>184</v>
      </c>
      <c r="F15" s="162">
        <v>1</v>
      </c>
      <c r="G15" s="162"/>
      <c r="H15" s="126" t="s">
        <v>255</v>
      </c>
      <c r="I15" s="126" t="s">
        <v>254</v>
      </c>
      <c r="J15" s="126" t="s">
        <v>222</v>
      </c>
      <c r="K15" s="127"/>
      <c r="L15" s="126" t="s">
        <v>256</v>
      </c>
      <c r="M15" s="126" t="s">
        <v>223</v>
      </c>
      <c r="N15" s="126" t="s">
        <v>257</v>
      </c>
      <c r="O15" s="126"/>
      <c r="P15" s="141"/>
      <c r="Q15" s="142"/>
      <c r="R15" s="142"/>
      <c r="S15" s="147"/>
      <c r="T15" s="148"/>
      <c r="U15" s="148"/>
      <c r="V15" s="154"/>
      <c r="W15" s="154"/>
      <c r="X15" s="154"/>
      <c r="Y15" s="154"/>
      <c r="Z15" s="127"/>
      <c r="AA15" s="127"/>
      <c r="AB15" s="166"/>
      <c r="AC15" s="123" t="s">
        <v>202</v>
      </c>
    </row>
    <row r="16" spans="1:29" ht="17.25" thickBot="1">
      <c r="A16" s="134"/>
      <c r="B16" s="135"/>
      <c r="C16" s="135"/>
      <c r="D16" s="135"/>
      <c r="E16" s="135"/>
      <c r="F16" s="135"/>
      <c r="G16" s="135"/>
      <c r="H16" s="136"/>
      <c r="I16" s="136"/>
      <c r="J16" s="136"/>
      <c r="K16" s="135"/>
      <c r="L16" s="136"/>
      <c r="M16" s="136"/>
      <c r="N16" s="136"/>
      <c r="O16" s="136"/>
      <c r="P16" s="143"/>
      <c r="Q16" s="161"/>
      <c r="R16" s="161"/>
      <c r="S16" s="150"/>
      <c r="T16" s="150"/>
      <c r="U16" s="150"/>
      <c r="V16" s="155"/>
      <c r="W16" s="155"/>
      <c r="X16" s="155"/>
      <c r="Y16" s="155"/>
      <c r="Z16" s="155"/>
      <c r="AA16" s="155"/>
      <c r="AB16" s="137"/>
    </row>
    <row r="17" spans="1:34">
      <c r="C17" s="128"/>
      <c r="D17" s="128"/>
      <c r="T17" s="123">
        <v>55000</v>
      </c>
    </row>
    <row r="18" spans="1:34" s="157" customFormat="1" ht="63" customHeight="1">
      <c r="A18" s="156"/>
      <c r="D18" s="164"/>
      <c r="E18" s="164"/>
      <c r="F18" s="164"/>
      <c r="G18" s="158"/>
      <c r="H18" s="158"/>
      <c r="I18" s="158"/>
      <c r="Z18" s="165"/>
      <c r="AA18" s="165"/>
      <c r="AB18" s="165"/>
      <c r="AD18" s="220"/>
      <c r="AE18" s="220"/>
      <c r="AF18" s="220"/>
      <c r="AG18" s="159"/>
      <c r="AH18" s="160"/>
    </row>
    <row r="19" spans="1:34">
      <c r="D19" s="128"/>
    </row>
    <row r="20" spans="1:34">
      <c r="D20" s="128"/>
    </row>
    <row r="21" spans="1:34">
      <c r="C21" s="123" t="s">
        <v>221</v>
      </c>
      <c r="D21" s="128"/>
    </row>
    <row r="22" spans="1:34">
      <c r="D22" s="128"/>
    </row>
    <row r="23" spans="1:34">
      <c r="D23" s="128"/>
    </row>
    <row r="24" spans="1:34">
      <c r="D24" s="128"/>
    </row>
    <row r="25" spans="1:34">
      <c r="D25" s="128"/>
    </row>
    <row r="26" spans="1:34">
      <c r="D26" s="128"/>
    </row>
    <row r="27" spans="1:34">
      <c r="D27" s="128"/>
    </row>
    <row r="28" spans="1:34">
      <c r="D28" s="128"/>
    </row>
    <row r="29" spans="1:34">
      <c r="D29" s="128"/>
    </row>
    <row r="30" spans="1:34">
      <c r="D30" s="128"/>
    </row>
    <row r="31" spans="1:34">
      <c r="D31" s="128"/>
    </row>
    <row r="32" spans="1:34">
      <c r="D32" s="128"/>
    </row>
    <row r="33" spans="4:4">
      <c r="D33" s="128"/>
    </row>
  </sheetData>
  <autoFilter ref="A3:AH17"/>
  <mergeCells count="2">
    <mergeCell ref="A1:AB1"/>
    <mergeCell ref="AD18:AF18"/>
  </mergeCells>
  <conditionalFormatting sqref="A16:F16 C6 C13:F13 E14:F14 A8:A14 A6">
    <cfRule type="expression" dxfId="17" priority="25">
      <formula>0=SUM(#REF!)</formula>
    </cfRule>
  </conditionalFormatting>
  <conditionalFormatting sqref="A7 E4:F5 A4:A5 A15 E9:F9">
    <cfRule type="expression" dxfId="16" priority="24">
      <formula>0=SUM(#REF!)</formula>
    </cfRule>
  </conditionalFormatting>
  <conditionalFormatting sqref="C7:F7">
    <cfRule type="expression" dxfId="15" priority="23">
      <formula>0=SUM(#REF!)</formula>
    </cfRule>
  </conditionalFormatting>
  <conditionalFormatting sqref="C10:D10">
    <cfRule type="expression" dxfId="14" priority="18">
      <formula>0=SUM(#REF!)</formula>
    </cfRule>
  </conditionalFormatting>
  <conditionalFormatting sqref="E10:F12">
    <cfRule type="expression" dxfId="13" priority="17">
      <formula>0=SUM(#REF!)</formula>
    </cfRule>
  </conditionalFormatting>
  <conditionalFormatting sqref="C11:D11">
    <cfRule type="expression" dxfId="12" priority="16">
      <formula>0=SUM(#REF!)</formula>
    </cfRule>
  </conditionalFormatting>
  <conditionalFormatting sqref="C12:D12">
    <cfRule type="expression" dxfId="11" priority="15">
      <formula>0=SUM(#REF!)</formula>
    </cfRule>
  </conditionalFormatting>
  <conditionalFormatting sqref="C4:D5">
    <cfRule type="expression" dxfId="10" priority="14">
      <formula>0=SUM(#REF!)</formula>
    </cfRule>
  </conditionalFormatting>
  <conditionalFormatting sqref="B4:B13">
    <cfRule type="expression" dxfId="9" priority="13">
      <formula>0=SUM(#REF!)</formula>
    </cfRule>
  </conditionalFormatting>
  <conditionalFormatting sqref="C9:D9">
    <cfRule type="expression" dxfId="8" priority="12">
      <formula>0=SUM(#REF!)</formula>
    </cfRule>
  </conditionalFormatting>
  <conditionalFormatting sqref="E6:F6">
    <cfRule type="expression" dxfId="7" priority="11">
      <formula>0=SUM(#REF!)</formula>
    </cfRule>
  </conditionalFormatting>
  <conditionalFormatting sqref="D6">
    <cfRule type="expression" dxfId="6" priority="10">
      <formula>0=SUM(#REF!)</formula>
    </cfRule>
  </conditionalFormatting>
  <conditionalFormatting sqref="C8:D8">
    <cfRule type="expression" dxfId="5" priority="9">
      <formula>0=SUM(#REF!)</formula>
    </cfRule>
  </conditionalFormatting>
  <conditionalFormatting sqref="E8:F8">
    <cfRule type="expression" dxfId="4" priority="8">
      <formula>0=SUM(#REF!)</formula>
    </cfRule>
  </conditionalFormatting>
  <conditionalFormatting sqref="C14:D14">
    <cfRule type="expression" dxfId="3" priority="4">
      <formula>0=SUM(#REF!)</formula>
    </cfRule>
  </conditionalFormatting>
  <conditionalFormatting sqref="B14">
    <cfRule type="expression" dxfId="2" priority="3">
      <formula>0=SUM(#REF!)</formula>
    </cfRule>
  </conditionalFormatting>
  <conditionalFormatting sqref="C15:F15">
    <cfRule type="expression" dxfId="1" priority="2">
      <formula>0=SUM(#REF!)</formula>
    </cfRule>
  </conditionalFormatting>
  <conditionalFormatting sqref="B15">
    <cfRule type="expression" dxfId="0" priority="1">
      <formula>0=SUM(#REF!)</formula>
    </cfRule>
  </conditionalFormatting>
  <pageMargins left="0.7" right="0.7" top="0.75" bottom="0.75" header="0.3" footer="0.3"/>
  <pageSetup paperSize="9"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Ф1 (корр)</vt:lpstr>
      <vt:lpstr>Ф1 (корр) мес</vt:lpstr>
      <vt:lpstr>Ф2 (корр)</vt:lpstr>
      <vt:lpstr>ПБ Ф1 (корр)</vt:lpstr>
      <vt:lpstr>Кретдиторка 2022</vt:lpstr>
      <vt:lpstr>Лист1</vt:lpstr>
      <vt:lpstr>'Кретдиторка 2022'!Область_печати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Иваниченко</dc:creator>
  <cp:lastModifiedBy>Мергалиева Мейрамгуль Бейбитовна</cp:lastModifiedBy>
  <cp:lastPrinted>2021-09-02T03:45:37Z</cp:lastPrinted>
  <dcterms:created xsi:type="dcterms:W3CDTF">2014-07-29T09:52:13Z</dcterms:created>
  <dcterms:modified xsi:type="dcterms:W3CDTF">2022-03-25T08:53:11Z</dcterms:modified>
</cp:coreProperties>
</file>